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00" tabRatio="601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txt_setPage">#REF!</definedName>
    <definedName name="xml_date1">'Настройка'!$IU$1</definedName>
    <definedName name="Аналитика020">'Отчет'!$C$21</definedName>
    <definedName name="Аналитика030">'Отчет'!$C$24</definedName>
    <definedName name="Аналитика040">'Отчет'!$C$27</definedName>
    <definedName name="Аналитика050">'Отчет'!$C$30</definedName>
    <definedName name="Аналитика060">'Отчет'!$C$33</definedName>
    <definedName name="Аналитика070">'Отчет'!$C$42</definedName>
    <definedName name="Аналитика090">'Отчет'!$C$45</definedName>
    <definedName name="Аналитика100">'Отчет'!$C$48</definedName>
    <definedName name="Аналитика110">'Отчет'!$C$53</definedName>
    <definedName name="Аналитика160">'Отчет'!$C$59</definedName>
    <definedName name="Аналитика170">'Отчет'!$C$66</definedName>
    <definedName name="Аналитика190">'Отчет'!$C$69</definedName>
    <definedName name="Аналитика210">'Отчет'!$C$72</definedName>
    <definedName name="Аналитика230">'Отчет'!$C$75</definedName>
    <definedName name="Аналитика240">'Отчет'!$C$79</definedName>
    <definedName name="Аналитика250">'Отчет'!$C$89</definedName>
    <definedName name="Аналитика260">'Отчет'!$C$92</definedName>
    <definedName name="Аналитика270">'Отчет'!$C$95</definedName>
    <definedName name="Аналитика361">'Отчет'!$C$121</definedName>
    <definedName name="Аналитика362">'Отчет'!$C$135</definedName>
    <definedName name="ГлаваБК">'Отчет'!$F$9</definedName>
    <definedName name="ГлБух">'Отчет'!$E$200</definedName>
    <definedName name="Дата">'Отчет'!$F$5</definedName>
    <definedName name="Дата_Год">'Отчет'!$B$5</definedName>
    <definedName name="Дата_Месяц">'Отчет'!$A$5</definedName>
    <definedName name="ИНН">'Отчет'!$F$8</definedName>
    <definedName name="Исполнитель">'Отчет'!$B$210</definedName>
    <definedName name="КодСтроки020">'Отчет'!$B$21</definedName>
    <definedName name="КодСтроки030">'Отчет'!$B$24</definedName>
    <definedName name="КодСтроки040">'Отчет'!$B$27</definedName>
    <definedName name="КодСтроки050">'Отчет'!$B$30</definedName>
    <definedName name="КодСтроки060">'Отчет'!$B$33</definedName>
    <definedName name="КодСтроки070">'Отчет'!$B$42</definedName>
    <definedName name="КодСтроки090">'Отчет'!$B$45</definedName>
    <definedName name="КодСтроки100">'Отчет'!$B$48</definedName>
    <definedName name="КодСтроки110">'Отчет'!$B$53</definedName>
    <definedName name="КодСтроки160">'Отчет'!$B$59</definedName>
    <definedName name="КодСтроки170">'Отчет'!$B$66</definedName>
    <definedName name="КодСтроки190">'Отчет'!$B$69</definedName>
    <definedName name="КодСтроки210">'Отчет'!$B$72</definedName>
    <definedName name="КодСтроки230">'Отчет'!$B$75</definedName>
    <definedName name="КодСтроки240">'Отчет'!$B$79</definedName>
    <definedName name="КодСтроки250">'Отчет'!$B$89</definedName>
    <definedName name="КодСтроки260">'Отчет'!$B$92</definedName>
    <definedName name="КодСтроки270">'Отчет'!$B$95</definedName>
    <definedName name="КодСтроки361">'Отчет'!$B$121</definedName>
    <definedName name="КодСтроки362">'Отчет'!$B$135</definedName>
    <definedName name="Кол4Строка020">'Отчет'!$D$21</definedName>
    <definedName name="Кол4Строка030">'Отчет'!$D$24</definedName>
    <definedName name="Кол4Строка040">'Отчет'!$D$27</definedName>
    <definedName name="Кол4Строка050">'Отчет'!$D$30</definedName>
    <definedName name="Кол4Строка060">'Отчет'!$D$33</definedName>
    <definedName name="Кол4Строка070">'Отчет'!$D$42</definedName>
    <definedName name="Кол4Строка090">'Отчет'!$D$45</definedName>
    <definedName name="Кол4Строка100">'Отчет'!$D$48</definedName>
    <definedName name="Кол4Строка110">'Отчет'!$D$53</definedName>
    <definedName name="Кол4Строка160">'Отчет'!$D$59</definedName>
    <definedName name="Кол4Строка170">'Отчет'!$D$66</definedName>
    <definedName name="Кол4Строка190">'Отчет'!$D$69</definedName>
    <definedName name="Кол4Строка210">'Отчет'!$D$72</definedName>
    <definedName name="Кол4Строка230">'Отчет'!$D$75</definedName>
    <definedName name="Кол4Строка240">'Отчет'!$D$79</definedName>
    <definedName name="Кол4Строка250">'Отчет'!$D$89</definedName>
    <definedName name="Кол4Строка260">'Отчет'!$D$92</definedName>
    <definedName name="Кол4Строка270">'Отчет'!$D$95</definedName>
    <definedName name="Кол4Строка361">'Отчет'!$D$121</definedName>
    <definedName name="Кол4Строка362">'Отчет'!$D$135</definedName>
    <definedName name="Кол5Строка361">'Отчет'!$E$121</definedName>
    <definedName name="Кол5Строка362">'Отчет'!$E$135</definedName>
    <definedName name="Конец1">'Отчет'!$F$34</definedName>
    <definedName name="Конец2">'Отчет'!$F$80</definedName>
    <definedName name="Конец3">'Отчет'!$F$122</definedName>
    <definedName name="Конец4">'Отчет'!$F$162</definedName>
    <definedName name="Конец5">'Отчет'!$F$192</definedName>
    <definedName name="Конец6">'Отчет'!$F$199</definedName>
    <definedName name="КСО">'Отчет'!$F$6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ОЛН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'Отчет'!$A$10</definedName>
    <definedName name="Наименование020">'Отчет'!$A$21</definedName>
    <definedName name="Наименование030">'Отчет'!$A$24</definedName>
    <definedName name="Наименование040">'Отчет'!$A$27</definedName>
    <definedName name="Наименование050">'Отчет'!$A$30</definedName>
    <definedName name="Наименование060">'Отчет'!$A$33</definedName>
    <definedName name="Наименование070">'Отчет'!$A$42</definedName>
    <definedName name="Наименование090">'Отчет'!$A$45</definedName>
    <definedName name="Наименование100">'Отчет'!$A$48</definedName>
    <definedName name="Наименование110">'Отчет'!$A$53</definedName>
    <definedName name="Наименование160">'Отчет'!$A$59</definedName>
    <definedName name="Наименование170">'Отчет'!$A$66</definedName>
    <definedName name="Наименование190">'Отчет'!$A$69</definedName>
    <definedName name="Наименование210">'Отчет'!$A$72</definedName>
    <definedName name="Наименование230">'Отчет'!$A$75</definedName>
    <definedName name="Наименование240">'Отчет'!$A$79</definedName>
    <definedName name="Наименование250">'Отчет'!$A$89</definedName>
    <definedName name="Наименование260">'Отчет'!$A$92</definedName>
    <definedName name="Наименование270">'Отчет'!$A$95</definedName>
    <definedName name="Наименование361">'Отчет'!$A$121</definedName>
    <definedName name="Наименование362">'Отчет'!$A$135</definedName>
    <definedName name="Начало1">'Отчет'!$B$18</definedName>
    <definedName name="Начало2">'Отчет'!$B$40</definedName>
    <definedName name="Начало3">'Отчет'!$B$86</definedName>
    <definedName name="Начало4">'Отчет'!$B$128</definedName>
    <definedName name="Начало5">'Отчет'!$B$168</definedName>
    <definedName name="Начало6">'Отчет'!$B$198</definedName>
    <definedName name="_xlnm.Print_Area" localSheetId="0">'Отчет'!$A$1:$F$213</definedName>
    <definedName name="ОКАТО">'Отчет'!$F$10</definedName>
    <definedName name="ОКПО">'Отчет'!$F$7</definedName>
    <definedName name="ОРГАНИЗАЦИЯ">'Отчет'!$A$9</definedName>
    <definedName name="Руководитель">'Отчет'!$A$200</definedName>
    <definedName name="Столбец4Строка302">'Отчет'!$D$98</definedName>
    <definedName name="Столбец4Строка321">'Отчет'!$D$102</definedName>
    <definedName name="Столбец4Строка322">'Отчет'!$D$103</definedName>
    <definedName name="Столбец4Строка331">'Отчет'!$D$106</definedName>
    <definedName name="Столбец4Строка332">'Отчет'!$D$107</definedName>
    <definedName name="Столбец4Строка351">'Отчет'!$D$110</definedName>
    <definedName name="Столбец4Строка352">'Отчет'!$D$111</definedName>
    <definedName name="Столбец4Строка371">'Отчет'!$D$138</definedName>
    <definedName name="Столбец4Строка372">'Отчет'!$D$139</definedName>
    <definedName name="Столбец4Строка391">'Отчет'!$D$142</definedName>
    <definedName name="Столбец4Строка392">'Отчет'!$D$143</definedName>
    <definedName name="Столбец4Строка400">'Отчет'!$D$144</definedName>
    <definedName name="Столбец4Строка431">'Отчет'!$D$151</definedName>
    <definedName name="Столбец4Строка432">'Отчет'!$D$152</definedName>
    <definedName name="Столбец4Строка441">'Отчет'!$D$156</definedName>
    <definedName name="Столбец4Строка442">'Отчет'!$D$158</definedName>
    <definedName name="Столбец4Строка451">'Отчет'!$D$161</definedName>
    <definedName name="Столбец4Строка452">'Отчет'!$D$162</definedName>
    <definedName name="Столбец4Строка461">'Отчет'!$D$170</definedName>
    <definedName name="Столбец4Строка462">'Отчет'!$D$171</definedName>
    <definedName name="Столбец4Строка471">'Отчет'!$D$174</definedName>
    <definedName name="Столбец4Строка472">'Отчет'!$D$175</definedName>
    <definedName name="Столбец4Строка481">'Отчет'!$D$178</definedName>
    <definedName name="Столбец4Строка482">'Отчет'!$D$179</definedName>
    <definedName name="Столбец4Строка521">'Отчет'!$D$183</definedName>
    <definedName name="Столбец4Строка522">'Отчет'!$D$184</definedName>
    <definedName name="Столбец4Строка531">'Отчет'!$D$187</definedName>
    <definedName name="Столбец4Строка532">'Отчет'!$D$188</definedName>
    <definedName name="Столбец4Строка541">'Отчет'!$D$191</definedName>
    <definedName name="Столбец4Строка542">'Отчет'!$D$192</definedName>
    <definedName name="Столбец4Строка550">'Отчет'!$D$198</definedName>
    <definedName name="Столбец4Строка560">'Отчет'!$D$199</definedName>
    <definedName name="Столбец5Строка321">'Отчет'!$E$102</definedName>
    <definedName name="Столбец5Строка322">'Отчет'!$E$103</definedName>
    <definedName name="Столбец5Строка331">'Отчет'!$E$106</definedName>
    <definedName name="Столбец5Строка332">'Отчет'!$E$107</definedName>
    <definedName name="Столбец5Строка351">'Отчет'!$E$110</definedName>
    <definedName name="Столбец5Строка352">'Отчет'!$E$111</definedName>
    <definedName name="Столбец5Строка371">'Отчет'!$E$138</definedName>
    <definedName name="Столбец5Строка372">'Отчет'!$E$139</definedName>
    <definedName name="Столбец5Строка391">'Отчет'!$E$142</definedName>
    <definedName name="Столбец5Строка392">'Отчет'!$E$143</definedName>
    <definedName name="Столбец5Строка431">'Отчет'!$E$151</definedName>
    <definedName name="Столбец5Строка432">'Отчет'!$E$152</definedName>
    <definedName name="Столбец5Строка441">'Отчет'!$E$156</definedName>
    <definedName name="Столбец5Строка442">'Отчет'!$E$158</definedName>
    <definedName name="Столбец5Строка451">'Отчет'!$E$161</definedName>
    <definedName name="Столбец5Строка452">'Отчет'!$E$162</definedName>
    <definedName name="Столбец5Строка461">'Отчет'!$E$170</definedName>
    <definedName name="Столбец5Строка462">'Отчет'!$E$171</definedName>
    <definedName name="Столбец5Строка471">'Отчет'!$E$174</definedName>
    <definedName name="Столбец5Строка472">'Отчет'!$E$175</definedName>
    <definedName name="Столбец5Строка481">'Отчет'!$E$178</definedName>
    <definedName name="Столбец5Строка482">'Отчет'!$E$179</definedName>
    <definedName name="Столбец5Строка541">'Отчет'!$E$191</definedName>
    <definedName name="Столбец5Строка542">'Отчет'!$E$192</definedName>
    <definedName name="Страница2Начало">'Отчет'!$A$35</definedName>
    <definedName name="Страница3Начало">'Отчет'!$A$81</definedName>
    <definedName name="Страница4Начало">'Отчет'!$A$123</definedName>
    <definedName name="Страница5Начало">'Отчет'!$A$163</definedName>
    <definedName name="Страница6Начало">'Отчет'!$A$193</definedName>
    <definedName name="СтрокаПериодичность">'Отчет'!$A$11</definedName>
    <definedName name="Телефон">'Отчет'!$E$210</definedName>
  </definedNames>
  <calcPr fullCalcOnLoad="1" fullPrecision="0"/>
</workbook>
</file>

<file path=xl/sharedStrings.xml><?xml version="1.0" encoding="utf-8"?>
<sst xmlns="http://schemas.openxmlformats.org/spreadsheetml/2006/main" count="991" uniqueCount="585">
  <si>
    <t>Столбец5Строка352</t>
  </si>
  <si>
    <t>820</t>
  </si>
  <si>
    <t>470</t>
  </si>
  <si>
    <t>Чистое поступление денежных средств и их эквивалентов</t>
  </si>
  <si>
    <t>x</t>
  </si>
  <si>
    <t/>
  </si>
  <si>
    <t>m.nCol4Row541</t>
  </si>
  <si>
    <t>040</t>
  </si>
  <si>
    <t>Кол4Строка100</t>
  </si>
  <si>
    <t>m.nCol5Row541</t>
  </si>
  <si>
    <t>КОСГУ</t>
  </si>
  <si>
    <t>Столбец4Строка522</t>
  </si>
  <si>
    <t xml:space="preserve">   увеличение стоимости прав пользования активом</t>
  </si>
  <si>
    <t>300</t>
  </si>
  <si>
    <t>Безвозмездные перечисления текущего характера организациям</t>
  </si>
  <si>
    <t>Столбец5Строка461</t>
  </si>
  <si>
    <t>730</t>
  </si>
  <si>
    <t>343</t>
  </si>
  <si>
    <t xml:space="preserve">   увеличение стоимости ценных бумаг, кроме акций и иных финансовых</t>
  </si>
  <si>
    <t>Кол4Строка240</t>
  </si>
  <si>
    <t>ПБС</t>
  </si>
  <si>
    <t>"020"</t>
  </si>
  <si>
    <t>Руководитель ____________________             Острянская А.А.</t>
  </si>
  <si>
    <t xml:space="preserve">   уменьшение стоимости нематериальных активов</t>
  </si>
  <si>
    <t>272</t>
  </si>
  <si>
    <t>Spec11</t>
  </si>
  <si>
    <t xml:space="preserve">по ОКПО </t>
  </si>
  <si>
    <t>Spec19</t>
  </si>
  <si>
    <t>Spec15</t>
  </si>
  <si>
    <t>Обслуживание  государственного (муниципального) долга</t>
  </si>
  <si>
    <t>541</t>
  </si>
  <si>
    <t xml:space="preserve">                                                                     ОТЧЕТ  О ФИНАНСОВЫХ РЕЗУЛЬТАТАХ ДЕЯТЕЛЬНОСТИ</t>
  </si>
  <si>
    <t xml:space="preserve">   уменьшение затрат</t>
  </si>
  <si>
    <t xml:space="preserve">   уменьшение стоимости материальных запасов</t>
  </si>
  <si>
    <t xml:space="preserve">   увеличение стоимости материальных запасов</t>
  </si>
  <si>
    <t>AllTrim(m.cIspName)</t>
  </si>
  <si>
    <t>Наименование050</t>
  </si>
  <si>
    <t>420</t>
  </si>
  <si>
    <t xml:space="preserve">   увеличение затрат</t>
  </si>
  <si>
    <t>КОДЫ</t>
  </si>
  <si>
    <t>AllTrim(This.Seek_TableFields("Org", "RN", "Org.OKPO", __p_OrgRN))</t>
  </si>
  <si>
    <t>Операции с финансовыми активами</t>
  </si>
  <si>
    <t>42X</t>
  </si>
  <si>
    <t>010</t>
  </si>
  <si>
    <t>Аналитика361</t>
  </si>
  <si>
    <t>Безвозмездные неденежные поступления в сектор государственного управления</t>
  </si>
  <si>
    <t>Операционный результат до налогообложения (стр.010 - стр.150)</t>
  </si>
  <si>
    <t>Столбец5Строка472</t>
  </si>
  <si>
    <t>350</t>
  </si>
  <si>
    <t>Безвозмездные перечисления бюджетам</t>
  </si>
  <si>
    <t>Столбец4Строка531</t>
  </si>
  <si>
    <t>Столбец5Строка431</t>
  </si>
  <si>
    <t>ОКПО</t>
  </si>
  <si>
    <t>391</t>
  </si>
  <si>
    <t>"230"</t>
  </si>
  <si>
    <t>Кол4Строка210</t>
  </si>
  <si>
    <t>Дата_Месяц</t>
  </si>
  <si>
    <t>Чистое поступление прав пользования активом</t>
  </si>
  <si>
    <t>m.nCol4Row391</t>
  </si>
  <si>
    <t xml:space="preserve">   увеличение задолженности по внешним привлеченным заимствованиям</t>
  </si>
  <si>
    <t>226</t>
  </si>
  <si>
    <t>Столбец4Строка482</t>
  </si>
  <si>
    <t>Столбец4Строка400</t>
  </si>
  <si>
    <t xml:space="preserve">       (подпись)</t>
  </si>
  <si>
    <t>Left(Alltrim(oSystem.SystemCaption), 50)</t>
  </si>
  <si>
    <t>Кол4Строка362</t>
  </si>
  <si>
    <t>КодСтроки050</t>
  </si>
  <si>
    <t>m.nCol5Row391</t>
  </si>
  <si>
    <t xml:space="preserve">   уменьшение прочей дебиторской задолженности</t>
  </si>
  <si>
    <t>Аналитика110</t>
  </si>
  <si>
    <t xml:space="preserve">  ____________________     ____________________     _____________________</t>
  </si>
  <si>
    <t>Footer</t>
  </si>
  <si>
    <t>Форма 0503121 с.4</t>
  </si>
  <si>
    <t>Расходы (стр.160 + стр.170 + стр.190 + стр.210 + стр.230 + стр.240 + стр.250 + стр.260 + стр.270)</t>
  </si>
  <si>
    <t>Аналитика250</t>
  </si>
  <si>
    <t>Прочие доходы</t>
  </si>
  <si>
    <t>452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</si>
  <si>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</si>
  <si>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</si>
  <si>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Чистое поступление акций и иных финансовых инструментов</t>
  </si>
  <si>
    <t>КодСтроки210</t>
  </si>
  <si>
    <t>Наименование100</t>
  </si>
  <si>
    <t>ки</t>
  </si>
  <si>
    <t>Столбец5Строка482</t>
  </si>
  <si>
    <t xml:space="preserve">   уменьшение стоимости прав пользования активом</t>
  </si>
  <si>
    <t>322</t>
  </si>
  <si>
    <t>361</t>
  </si>
  <si>
    <t xml:space="preserve">   увеличение стоимости основных средств</t>
  </si>
  <si>
    <t>Кол5Строка362</t>
  </si>
  <si>
    <t>Наименование240</t>
  </si>
  <si>
    <t>Столбец4Строка431</t>
  </si>
  <si>
    <t>660</t>
  </si>
  <si>
    <t xml:space="preserve">   уменьшение стоимости непроизведенных активов</t>
  </si>
  <si>
    <t>291</t>
  </si>
  <si>
    <t>213</t>
  </si>
  <si>
    <t>Столбец4Строка472</t>
  </si>
  <si>
    <t>m.nCol4Row322</t>
  </si>
  <si>
    <t>250</t>
  </si>
  <si>
    <t>МФПРД</t>
  </si>
  <si>
    <t>m.nCol5Row322</t>
  </si>
  <si>
    <t>Налог на прибыль</t>
  </si>
  <si>
    <t>192</t>
  </si>
  <si>
    <t>110</t>
  </si>
  <si>
    <t>m.nCol4Row452</t>
  </si>
  <si>
    <t>Столбец4Строка302</t>
  </si>
  <si>
    <t>520</t>
  </si>
  <si>
    <t>Операции с финансовыми активами и обязательствами</t>
  </si>
  <si>
    <t>196</t>
  </si>
  <si>
    <t>НаимБюджета</t>
  </si>
  <si>
    <t xml:space="preserve">   увеличение задолженности по внутренним привлеченным заимствованиям</t>
  </si>
  <si>
    <t>60625420</t>
  </si>
  <si>
    <t>КодСтроки362</t>
  </si>
  <si>
    <t>Кол4Строка050</t>
  </si>
  <si>
    <t>m.nCol5Row452</t>
  </si>
  <si>
    <t xml:space="preserve">                             Наименование показателя</t>
  </si>
  <si>
    <t>480</t>
  </si>
  <si>
    <t>445</t>
  </si>
  <si>
    <t>441</t>
  </si>
  <si>
    <t>Телефон</t>
  </si>
  <si>
    <t>КодСтроки240</t>
  </si>
  <si>
    <t xml:space="preserve">   увеличение прочей кредиторской задолженности</t>
  </si>
  <si>
    <t>"030"</t>
  </si>
  <si>
    <t>Столбец4Строка550</t>
  </si>
  <si>
    <t>372</t>
  </si>
  <si>
    <t>DToC2000(__p_Date)</t>
  </si>
  <si>
    <t>331</t>
  </si>
  <si>
    <t>Налоговые доходы</t>
  </si>
  <si>
    <t>Аналитика040</t>
  </si>
  <si>
    <t>Наименование210</t>
  </si>
  <si>
    <t>КодСтроки100</t>
  </si>
  <si>
    <t>Столбец4Строка461</t>
  </si>
  <si>
    <t>m.nCol4Row331</t>
  </si>
  <si>
    <t>AllTrim(This.Seek_TableFields("OrgBase", "RN", "OrgBase.OKATO", __p_OrgRN))</t>
  </si>
  <si>
    <t>630</t>
  </si>
  <si>
    <t>m.nCol4Row372</t>
  </si>
  <si>
    <t>200</t>
  </si>
  <si>
    <t>Наименование362</t>
  </si>
  <si>
    <t>Spec28</t>
  </si>
  <si>
    <t>Spec24</t>
  </si>
  <si>
    <t>m.nCol5Row331</t>
  </si>
  <si>
    <t>m.nCol5Row372</t>
  </si>
  <si>
    <t xml:space="preserve">   увеличение стоимости акций и иных финансовых инструментов</t>
  </si>
  <si>
    <t>Код</t>
  </si>
  <si>
    <t>МФ_РОД</t>
  </si>
  <si>
    <t>МФРуководитель</t>
  </si>
  <si>
    <t>m.nCol4Row441</t>
  </si>
  <si>
    <t>189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</si>
  <si>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</si>
  <si>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</si>
  <si>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</si>
  <si>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</si>
  <si>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Страница3Начало</t>
  </si>
  <si>
    <t>Столбец5Строка351</t>
  </si>
  <si>
    <t>43X</t>
  </si>
  <si>
    <t>m.nCol4Row542</t>
  </si>
  <si>
    <t>Чистое увеличение задолженности по внешним привлеченным заимствованиям</t>
  </si>
  <si>
    <t>430</t>
  </si>
  <si>
    <t>[&lt;set page="Отчет"  tblDelim="|" areaEmptyCell="--" tblEmptyCell="0" tblMissEmptyStr="] + Iif(m.nEmptyRows = 1, [], [1,]) + [2"/&gt;]</t>
  </si>
  <si>
    <t>Страница2Начало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</si>
  <si>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</si>
  <si>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</si>
  <si>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</si>
  <si>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>Столбец4Строка521</t>
  </si>
  <si>
    <t>344</t>
  </si>
  <si>
    <t>Столбец5Строка462</t>
  </si>
  <si>
    <t>340</t>
  </si>
  <si>
    <t>(расшифровка подписи)</t>
  </si>
  <si>
    <t>Чистое поступление основных средств</t>
  </si>
  <si>
    <t>Страница5Начало</t>
  </si>
  <si>
    <t>271</t>
  </si>
  <si>
    <t>Аналитика100</t>
  </si>
  <si>
    <t>Spec12</t>
  </si>
  <si>
    <t>Страница4Начало</t>
  </si>
  <si>
    <t>Spec16</t>
  </si>
  <si>
    <t>КодСтроки040</t>
  </si>
  <si>
    <t>crs121.Sum4</t>
  </si>
  <si>
    <t xml:space="preserve">   увеличение прочей дебиторской задолженности</t>
  </si>
  <si>
    <t>Страница6Начало</t>
  </si>
  <si>
    <t>542</t>
  </si>
  <si>
    <t>Безвозмездные денежные поступления текущего характера</t>
  </si>
  <si>
    <t>МФИСТ</t>
  </si>
  <si>
    <t>__p_OrgRN = Iif(m.cOrg # "|" And Len(m.cOrg) == 4, m.cOrg, oSystem.OwnerOrgRn)</t>
  </si>
  <si>
    <t>Аналитика240</t>
  </si>
  <si>
    <t xml:space="preserve">   уменьшение прочей кредиторской задолженности</t>
  </si>
  <si>
    <t>050</t>
  </si>
  <si>
    <t>830</t>
  </si>
  <si>
    <t>460</t>
  </si>
  <si>
    <t>Аналитика362</t>
  </si>
  <si>
    <t>Кол4Строка110</t>
  </si>
  <si>
    <t>Столбец5Строка471</t>
  </si>
  <si>
    <t>720</t>
  </si>
  <si>
    <t>Столбец4Строка532</t>
  </si>
  <si>
    <t>Столбец5Строка432</t>
  </si>
  <si>
    <t>392</t>
  </si>
  <si>
    <t xml:space="preserve">   увеличение стоимости непроизведенных активов</t>
  </si>
  <si>
    <t>310</t>
  </si>
  <si>
    <t>Кол4Строка250</t>
  </si>
  <si>
    <t>Чистое поступление нематериальных активов</t>
  </si>
  <si>
    <t>33328715</t>
  </si>
  <si>
    <t>This.Tag = "textout"</t>
  </si>
  <si>
    <t>m.nCol4Row392</t>
  </si>
  <si>
    <t>Чистое увеличение прочей дебиторской задолженности</t>
  </si>
  <si>
    <t xml:space="preserve">   увеличение стоимости нематериальных активов</t>
  </si>
  <si>
    <t>262</t>
  </si>
  <si>
    <t>225</t>
  </si>
  <si>
    <t>Столбец4Строка481</t>
  </si>
  <si>
    <t>"Наименование бюджета (публично-правового образования):    " + AllTrim(This.Seek_Tablefields("MUBUDG","RN","MUBUDG.NAME", PadR(m.cNameBudzh, 4)))</t>
  </si>
  <si>
    <t>221</t>
  </si>
  <si>
    <t>Кол4Строка361</t>
  </si>
  <si>
    <t>m.nCol5Row392</t>
  </si>
  <si>
    <t xml:space="preserve">   уменьшение задолженности по предоставленным заимствованиям</t>
  </si>
  <si>
    <t>Str(Year(__p_Date), 4) + " года"</t>
  </si>
  <si>
    <t>__p_Date = Iif(Empty(m.dReoDate), DATE(m.dSelDate + 1, 1, 1), m.dReoDate)</t>
  </si>
  <si>
    <t>Форма 0503121 с.3</t>
  </si>
  <si>
    <t>"110"</t>
  </si>
  <si>
    <t xml:space="preserve">   Пенсии, пособия, выплачиваемые организациями сектора государственного управления</t>
  </si>
  <si>
    <t>МФДатаПо</t>
  </si>
  <si>
    <t>Наименование040</t>
  </si>
  <si>
    <t>Прочие расходы</t>
  </si>
  <si>
    <t>финансирования дефицита бюджета:     ГКОУ РО Николаевская специальная школа-интернат</t>
  </si>
  <si>
    <t>Исполнитель</t>
  </si>
  <si>
    <t>Аналитика210</t>
  </si>
  <si>
    <t>txt_setPage</t>
  </si>
  <si>
    <t>"100"</t>
  </si>
  <si>
    <t>451</t>
  </si>
  <si>
    <t>m.nCol4Row560</t>
  </si>
  <si>
    <t xml:space="preserve">   инструментов</t>
  </si>
  <si>
    <t xml:space="preserve">   Услуги связи</t>
  </si>
  <si>
    <t>Доходы (стр.020 +стр.030 + стр.040 + стр.050 + стр.060 + стр.070 + стр.090 + стр.100 + стр.110)</t>
  </si>
  <si>
    <t xml:space="preserve">Форма по ОКУД </t>
  </si>
  <si>
    <t>КодСтроки250</t>
  </si>
  <si>
    <t>Столбец5Строка481</t>
  </si>
  <si>
    <t>321</t>
  </si>
  <si>
    <t>362</t>
  </si>
  <si>
    <t>КодСтроки110</t>
  </si>
  <si>
    <t>Доходы от собственности</t>
  </si>
  <si>
    <t>Кол5Строка361</t>
  </si>
  <si>
    <t>Аналитика050</t>
  </si>
  <si>
    <t>Бегас Н.И.</t>
  </si>
  <si>
    <t>Столбец4Строка432</t>
  </si>
  <si>
    <t>Исполнитель  __________________________     ___________________________</t>
  </si>
  <si>
    <t>210</t>
  </si>
  <si>
    <t>This.Book.PrecisionAsDisplayed = .T.</t>
  </si>
  <si>
    <t>Столбец4Строка471</t>
  </si>
  <si>
    <t>m.nCol4Row321</t>
  </si>
  <si>
    <t>620</t>
  </si>
  <si>
    <t>"362"</t>
  </si>
  <si>
    <t>"Периодичность: " + Iif(Empty(m.dReoDate), "годовая", "реорганизация")</t>
  </si>
  <si>
    <t>Spec34</t>
  </si>
  <si>
    <t>m.nCol5Row321</t>
  </si>
  <si>
    <t>Безвозмездные перечисления капитального характера организациям</t>
  </si>
  <si>
    <t>560</t>
  </si>
  <si>
    <t>m.nCol4Row451</t>
  </si>
  <si>
    <t>Чистое изменение затрат на изготовление готовой продукции, выполнение работ, услуг</t>
  </si>
  <si>
    <t>195</t>
  </si>
  <si>
    <t>150</t>
  </si>
  <si>
    <t>"210"</t>
  </si>
  <si>
    <t>txt_fileName</t>
  </si>
  <si>
    <t>m.cIST</t>
  </si>
  <si>
    <t>КодСтроки361</t>
  </si>
  <si>
    <t>m.nCol5Row451</t>
  </si>
  <si>
    <t xml:space="preserve">   Услуги по содержанию имущества</t>
  </si>
  <si>
    <t>446</t>
  </si>
  <si>
    <t>Оплата труда и начисления на выплаты по оплате труда</t>
  </si>
  <si>
    <t>442</t>
  </si>
  <si>
    <t>ИНН</t>
  </si>
  <si>
    <t xml:space="preserve">по ОКЕИ </t>
  </si>
  <si>
    <t>Наименование110</t>
  </si>
  <si>
    <t xml:space="preserve">по ОКТМО </t>
  </si>
  <si>
    <t>371</t>
  </si>
  <si>
    <t>332</t>
  </si>
  <si>
    <t>This.Book.AddRowPageBreak(This.Book.Row)</t>
  </si>
  <si>
    <t>Наименование250</t>
  </si>
  <si>
    <t>m.glBK</t>
  </si>
  <si>
    <t xml:space="preserve">   увеличение задолженности по предоставленным заимствованиям</t>
  </si>
  <si>
    <t xml:space="preserve">   Прочие услуги</t>
  </si>
  <si>
    <t>"Руководитель ____________________             " +This.__GetOrgBoss(__p_OrgRN, 2)</t>
  </si>
  <si>
    <t xml:space="preserve">   поступление денежных средств и их эквивалентов</t>
  </si>
  <si>
    <t>Столбец4Строка462</t>
  </si>
  <si>
    <t>m.nCol4Row332</t>
  </si>
  <si>
    <t xml:space="preserve">   уменьшение задолженности по внутренним привлеченным заимствованиям</t>
  </si>
  <si>
    <t>240</t>
  </si>
  <si>
    <t>m.nCol4Row371</t>
  </si>
  <si>
    <t>Header</t>
  </si>
  <si>
    <t>Наименование361</t>
  </si>
  <si>
    <t>Spec27</t>
  </si>
  <si>
    <t>m.nCol5Row332</t>
  </si>
  <si>
    <t>Spec23</t>
  </si>
  <si>
    <t>m.nCol5Row371</t>
  </si>
  <si>
    <t>m.nCol4Row442</t>
  </si>
  <si>
    <t>530</t>
  </si>
  <si>
    <t>Столбец4Строка351</t>
  </si>
  <si>
    <t>Доходы будущих периодов</t>
  </si>
  <si>
    <t>100</t>
  </si>
  <si>
    <t>Кол4Строка040</t>
  </si>
  <si>
    <t>m.nCol5Row442</t>
  </si>
  <si>
    <t>Столбец5Строка391</t>
  </si>
  <si>
    <t>431</t>
  </si>
  <si>
    <t>6</t>
  </si>
  <si>
    <t>"040"</t>
  </si>
  <si>
    <t>ГлаваБК</t>
  </si>
  <si>
    <t>472</t>
  </si>
  <si>
    <t>Чистое предоставление заимствований</t>
  </si>
  <si>
    <t xml:space="preserve">   </t>
  </si>
  <si>
    <t>КодСтроки230</t>
  </si>
  <si>
    <t>341</t>
  </si>
  <si>
    <t>Централизованная бухгалтерия</t>
  </si>
  <si>
    <t>345</t>
  </si>
  <si>
    <t>302</t>
  </si>
  <si>
    <t xml:space="preserve">074 </t>
  </si>
  <si>
    <t>Наименование260</t>
  </si>
  <si>
    <t>КодСтроки170</t>
  </si>
  <si>
    <t>Доходы от оказания платных услуг (работ), компенсаций затрат</t>
  </si>
  <si>
    <t>Аналитика030</t>
  </si>
  <si>
    <t>"      " + AllTrim(This.Seek_TableFields("fEconCl", "Code", "fEconCl.Name", PadR(crs121.KOSGU, 8)))</t>
  </si>
  <si>
    <t>Столбец4Строка452</t>
  </si>
  <si>
    <t>m.nCol4Row302</t>
  </si>
  <si>
    <t>270</t>
  </si>
  <si>
    <t>Доходы от операций с активами</t>
  </si>
  <si>
    <t>640</t>
  </si>
  <si>
    <t>crs121.Sum5</t>
  </si>
  <si>
    <t>Spec17</t>
  </si>
  <si>
    <t>Spec13</t>
  </si>
  <si>
    <t>__p_INN = AllTrim(This.Seek_TableFields("OrgBase", "RN", "OrgBase.INN", __p_OrgRN))</t>
  </si>
  <si>
    <t>КСО</t>
  </si>
  <si>
    <t xml:space="preserve">   Пособия по социальной помощи населению</t>
  </si>
  <si>
    <t>m.nCol4Row472</t>
  </si>
  <si>
    <t>Столбец4Строка322</t>
  </si>
  <si>
    <t>m.nCol4Row431</t>
  </si>
  <si>
    <t>130</t>
  </si>
  <si>
    <t>Кол4Строка070</t>
  </si>
  <si>
    <t>m.nCol5Row472</t>
  </si>
  <si>
    <t>m.cIspName</t>
  </si>
  <si>
    <t>m.nCol5Row431</t>
  </si>
  <si>
    <t>461</t>
  </si>
  <si>
    <t>Чистое поступление непроизведенных активов</t>
  </si>
  <si>
    <t>090</t>
  </si>
  <si>
    <t>m.nCol4Row550</t>
  </si>
  <si>
    <t>This.Book.Sheet = 1</t>
  </si>
  <si>
    <t xml:space="preserve">      </t>
  </si>
  <si>
    <t xml:space="preserve">   Начисления на оплату труда</t>
  </si>
  <si>
    <t>КодСтроки260</t>
  </si>
  <si>
    <t>Наименование170</t>
  </si>
  <si>
    <t>Операции с нефинансовыми активами  (стр.320 + стр.330 + стр.350 + стр.360 + стр.370 + стр. 380 + стр.390 + стр.400))</t>
  </si>
  <si>
    <t>352</t>
  </si>
  <si>
    <t>Наименование230</t>
  </si>
  <si>
    <t>Штрафы, пени, неустойки, возмещения ущерба</t>
  </si>
  <si>
    <t>Аналитика060</t>
  </si>
  <si>
    <t>Бюджетная деятельность</t>
  </si>
  <si>
    <t>m.nCol4Row352</t>
  </si>
  <si>
    <t>220</t>
  </si>
  <si>
    <t>Столбец5Строка541</t>
  </si>
  <si>
    <t>Столбец4Строка441</t>
  </si>
  <si>
    <t>ОКАТО</t>
  </si>
  <si>
    <t xml:space="preserve">   уменьшение стоимости иных финансовых активов</t>
  </si>
  <si>
    <t>610</t>
  </si>
  <si>
    <t>263</t>
  </si>
  <si>
    <t>МФППО</t>
  </si>
  <si>
    <t>"361"</t>
  </si>
  <si>
    <t>Аналитика190</t>
  </si>
  <si>
    <t>m.nCol5Row352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</si>
  <si>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</si>
  <si>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</si>
  <si>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</si>
  <si>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</si>
  <si>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</si>
  <si>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</si>
  <si>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160</t>
  </si>
  <si>
    <t>Форма 0503121 с.2</t>
  </si>
  <si>
    <t>Наименование показателя</t>
  </si>
  <si>
    <t>Кол4Строка020</t>
  </si>
  <si>
    <t>Чистое увеличение задолженности по внутренним привлеченным заимствованиям</t>
  </si>
  <si>
    <t>"250"</t>
  </si>
  <si>
    <t>crs121.KOSGU</t>
  </si>
  <si>
    <t>m.nCol5Row461</t>
  </si>
  <si>
    <t>Столбец5Строка331</t>
  </si>
  <si>
    <t>Дата_Год</t>
  </si>
  <si>
    <t>уменьшение стоимости акций и иных финансовых инструментов</t>
  </si>
  <si>
    <t>060</t>
  </si>
  <si>
    <t>m.nCol4Row522</t>
  </si>
  <si>
    <t>Столбец5Строка372</t>
  </si>
  <si>
    <t>450</t>
  </si>
  <si>
    <t>(в ред. Приказа Минфина России от 16.05.2019 № 72н)</t>
  </si>
  <si>
    <t>"240"</t>
  </si>
  <si>
    <t>Столбец4Строка541</t>
  </si>
  <si>
    <t>Столбец5Строка441</t>
  </si>
  <si>
    <t>710</t>
  </si>
  <si>
    <t>320</t>
  </si>
  <si>
    <t>Кол4Строка260</t>
  </si>
  <si>
    <t>Аналитика090</t>
  </si>
  <si>
    <t>Расходы по операциям с активами</t>
  </si>
  <si>
    <t>211</t>
  </si>
  <si>
    <t>Аналитика160</t>
  </si>
  <si>
    <t>КодСтроки020</t>
  </si>
  <si>
    <t xml:space="preserve">   уменьшение задолженности по внешним привлеченным заимствованиям</t>
  </si>
  <si>
    <t>Средства</t>
  </si>
  <si>
    <t>"090"</t>
  </si>
  <si>
    <t>"на " + PadL(Day(__p_Date), 2, "0") + " " + CMonthR(__p_Date, 2)</t>
  </si>
  <si>
    <t>(телефон, e-mail)</t>
  </si>
  <si>
    <t>522</t>
  </si>
  <si>
    <t>__p_pos = AT("/", __p_INN)</t>
  </si>
  <si>
    <t xml:space="preserve">Чистое поступление ценных бумаг, кроме акций </t>
  </si>
  <si>
    <t>190</t>
  </si>
  <si>
    <t>Наименование070</t>
  </si>
  <si>
    <t>во временном</t>
  </si>
  <si>
    <t>m.nCol4Row531</t>
  </si>
  <si>
    <t>443</t>
  </si>
  <si>
    <t>030</t>
  </si>
  <si>
    <t>Столбец5Строка322</t>
  </si>
  <si>
    <t>482</t>
  </si>
  <si>
    <t>400</t>
  </si>
  <si>
    <t>This.__GetOrgBoss(__p_OrgRN, 2)</t>
  </si>
  <si>
    <t>по</t>
  </si>
  <si>
    <t>Кол4Строка170</t>
  </si>
  <si>
    <t xml:space="preserve">   уменьшение стоимости ценных бумаг, кроме акций и иных финансовых</t>
  </si>
  <si>
    <t>Столбец5Строка452</t>
  </si>
  <si>
    <t>Расходы будущих периодов</t>
  </si>
  <si>
    <t>370</t>
  </si>
  <si>
    <t>Кол4Строка230</t>
  </si>
  <si>
    <t>Оплата работ, услуг</t>
  </si>
  <si>
    <t>Дата</t>
  </si>
  <si>
    <t>МФГлБух</t>
  </si>
  <si>
    <t>280</t>
  </si>
  <si>
    <t>Spec22</t>
  </si>
  <si>
    <t>AllTrim(m.cKSO)</t>
  </si>
  <si>
    <t>Spec26</t>
  </si>
  <si>
    <t>КодСтроки070</t>
  </si>
  <si>
    <t>ОРГАНИЗАЦИЯ</t>
  </si>
  <si>
    <t>(уполномоченное лицо)</t>
  </si>
  <si>
    <t>Операции с обязательствами (стр.520 + стр.530 + стр.540 + стр.550 + стр.560)</t>
  </si>
  <si>
    <t xml:space="preserve">   Комунальные услуги</t>
  </si>
  <si>
    <t>"190"</t>
  </si>
  <si>
    <t>"050"</t>
  </si>
  <si>
    <t>m.nCol4Row482</t>
  </si>
  <si>
    <t>m.nCol4Row400</t>
  </si>
  <si>
    <t xml:space="preserve">Глава по БК </t>
  </si>
  <si>
    <t>Столбец4Строка391</t>
  </si>
  <si>
    <t>531</t>
  </si>
  <si>
    <t>Наименование020</t>
  </si>
  <si>
    <t>m.nCol5Row482</t>
  </si>
  <si>
    <t>стро-</t>
  </si>
  <si>
    <t>Аналитика270</t>
  </si>
  <si>
    <t>Столбец5Строка392</t>
  </si>
  <si>
    <t>432</t>
  </si>
  <si>
    <t>5</t>
  </si>
  <si>
    <t>471</t>
  </si>
  <si>
    <t>m.cFileName</t>
  </si>
  <si>
    <t>КодСтроки270</t>
  </si>
  <si>
    <t>Наименование160</t>
  </si>
  <si>
    <t>Х</t>
  </si>
  <si>
    <t>Чистое поступление материальных запасов</t>
  </si>
  <si>
    <t xml:space="preserve">Наименование бюджета (публично-правового образования):    </t>
  </si>
  <si>
    <t>Столбец4Строка560</t>
  </si>
  <si>
    <t>342</t>
  </si>
  <si>
    <t>"070"</t>
  </si>
  <si>
    <t>346</t>
  </si>
  <si>
    <t>301</t>
  </si>
  <si>
    <t>Аналитика070</t>
  </si>
  <si>
    <t>Социальное обеспечение</t>
  </si>
  <si>
    <t>Столбец4Строка451</t>
  </si>
  <si>
    <t>230</t>
  </si>
  <si>
    <t>2021 года</t>
  </si>
  <si>
    <t>Spec18</t>
  </si>
  <si>
    <t>Spec14</t>
  </si>
  <si>
    <t>МФИсполнитель</t>
  </si>
  <si>
    <t xml:space="preserve">   в том числе:</t>
  </si>
  <si>
    <t>m.cIspTel</t>
  </si>
  <si>
    <t>m.nCol4Row471</t>
  </si>
  <si>
    <t>Столбец4Строка321</t>
  </si>
  <si>
    <t>170</t>
  </si>
  <si>
    <t>m.nCol4Row432</t>
  </si>
  <si>
    <t>540</t>
  </si>
  <si>
    <t xml:space="preserve">   уменьшение стоимости основных средств</t>
  </si>
  <si>
    <t>This.__GetOrgAcc(__p_OrgRN, 2)</t>
  </si>
  <si>
    <t>m.nCol5Row471</t>
  </si>
  <si>
    <t>"финансирования дефицита бюджета:     " + This.__getOrgName(__p_OrgRN)</t>
  </si>
  <si>
    <t>Наименование090</t>
  </si>
  <si>
    <t>Кол4Строка030</t>
  </si>
  <si>
    <t>m.nCol5Row432</t>
  </si>
  <si>
    <t>462</t>
  </si>
  <si>
    <t>(стр.420 - стр.510)</t>
  </si>
  <si>
    <t>Безвозмездные денежные поступления капитального характера</t>
  </si>
  <si>
    <t>Iif(Empty(m.dReoDate), "&lt;!--&gt;", "РОД=" + m.glBK)</t>
  </si>
  <si>
    <t>Кол4Строка190</t>
  </si>
  <si>
    <t>Руководитель</t>
  </si>
  <si>
    <t>Итого</t>
  </si>
  <si>
    <t>Резервы предстоящих расходов</t>
  </si>
  <si>
    <t>390</t>
  </si>
  <si>
    <t xml:space="preserve">Главный распорядитель, распорядитель, получатель бюджетных средств, </t>
  </si>
  <si>
    <t>"170"</t>
  </si>
  <si>
    <t>351</t>
  </si>
  <si>
    <t>Аналитика020</t>
  </si>
  <si>
    <t xml:space="preserve">   Прочие выплаты</t>
  </si>
  <si>
    <t>Наименование270</t>
  </si>
  <si>
    <t>КодСтроки160</t>
  </si>
  <si>
    <t>m.nCol4Row351</t>
  </si>
  <si>
    <t>650</t>
  </si>
  <si>
    <t>223</t>
  </si>
  <si>
    <t>Столбец5Строка542</t>
  </si>
  <si>
    <t>Столбец4Строка442</t>
  </si>
  <si>
    <t>260</t>
  </si>
  <si>
    <t>227</t>
  </si>
  <si>
    <t>Spec44</t>
  </si>
  <si>
    <t>КодСтроки090</t>
  </si>
  <si>
    <t>m.nCol5Row351</t>
  </si>
  <si>
    <t>"260"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</si>
  <si>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</si>
  <si>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</si>
  <si>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</si>
  <si>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</si>
  <si>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</si>
  <si>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</si>
  <si>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510</t>
  </si>
  <si>
    <t>Чистый операционный результат (стр.301 - стр.302),  (стр.310 + стр.410)</t>
  </si>
  <si>
    <t>Кол4Строка060</t>
  </si>
  <si>
    <t>m.nCol5Row462</t>
  </si>
  <si>
    <t>Столбец5Строка332</t>
  </si>
  <si>
    <t>410</t>
  </si>
  <si>
    <t>m.nCol4Row521</t>
  </si>
  <si>
    <t>Столбец5Строка371</t>
  </si>
  <si>
    <t>41X</t>
  </si>
  <si>
    <t>020</t>
  </si>
  <si>
    <t>Кол4Строка160</t>
  </si>
  <si>
    <t>AllTrim(Iif(__p_pos = 0, __p_INN, Left(__p_INN, __p_pos - 1)))</t>
  </si>
  <si>
    <t xml:space="preserve">   Заработная плата</t>
  </si>
  <si>
    <t>6116003812</t>
  </si>
  <si>
    <t xml:space="preserve">главный администратор, администратор источников </t>
  </si>
  <si>
    <t>Столбец4Строка542</t>
  </si>
  <si>
    <t>Столбец5Строка442</t>
  </si>
  <si>
    <t xml:space="preserve">   увеличение стоимости иных финансовых активов</t>
  </si>
  <si>
    <t>360</t>
  </si>
  <si>
    <t xml:space="preserve">ИНН </t>
  </si>
  <si>
    <t>(наименование, ОГРН, ИНН, КПП, местонахождение)</t>
  </si>
  <si>
    <t>Единица измерения: руб.</t>
  </si>
  <si>
    <t>0503121</t>
  </si>
  <si>
    <t>"270"</t>
  </si>
  <si>
    <t>КодСтроки190</t>
  </si>
  <si>
    <t>"160"</t>
  </si>
  <si>
    <t>(стр.430 + стр.440 + стр.450 +стр.460 + стр.470 + стр.480)</t>
  </si>
  <si>
    <t>290</t>
  </si>
  <si>
    <t>212</t>
  </si>
  <si>
    <t>распоряжении</t>
  </si>
  <si>
    <t>КодСтроки060</t>
  </si>
  <si>
    <t>" _________"  _____________________________ 20 ____ г.</t>
  </si>
  <si>
    <t xml:space="preserve">   выбытие денежных средств и их эквивалентов</t>
  </si>
  <si>
    <t xml:space="preserve">      в том числе:</t>
  </si>
  <si>
    <t>на 01 Января</t>
  </si>
  <si>
    <t>521</t>
  </si>
  <si>
    <t xml:space="preserve">главный администратор, администратор доходов бюджета, </t>
  </si>
  <si>
    <t>Аналитика260</t>
  </si>
  <si>
    <t>Кол4Строка090</t>
  </si>
  <si>
    <t>Наименование030</t>
  </si>
  <si>
    <t>Главный бухгалтер    _________________</t>
  </si>
  <si>
    <t>m.nCol4Row532</t>
  </si>
  <si>
    <t>810</t>
  </si>
  <si>
    <t>440</t>
  </si>
  <si>
    <t>Столбец5Строка321</t>
  </si>
  <si>
    <t>481</t>
  </si>
  <si>
    <t>444</t>
  </si>
  <si>
    <t>070</t>
  </si>
  <si>
    <t>Наименование190</t>
  </si>
  <si>
    <t>AllTrim(m.cIspTel)</t>
  </si>
  <si>
    <t>330</t>
  </si>
  <si>
    <t>Столбец5Строка451</t>
  </si>
  <si>
    <t xml:space="preserve">Дата </t>
  </si>
  <si>
    <t>Кол4Строка270</t>
  </si>
  <si>
    <t>"060"</t>
  </si>
  <si>
    <t>"   " + AllTrim(This.Seek_TableFields("fEconCl", "Code", "fEconCl.Name", PadR(crs121.KOSGU, 8)))</t>
  </si>
  <si>
    <t>01.01.2021</t>
  </si>
  <si>
    <t>:б_x0018__x0001_R^ћфИ_x001F_ўЪ_x0008_€К±</t>
  </si>
  <si>
    <t>Spec21</t>
  </si>
  <si>
    <t>КодСтроки030</t>
  </si>
  <si>
    <t>Spec29</t>
  </si>
  <si>
    <t>Spec25</t>
  </si>
  <si>
    <t>Аналитика170</t>
  </si>
  <si>
    <t>Iif(Empty(m.dReoDate), "5", "6")</t>
  </si>
  <si>
    <t>m.nCol4Row481</t>
  </si>
  <si>
    <t>180</t>
  </si>
  <si>
    <t>Периодичность: годовая</t>
  </si>
  <si>
    <t>Столбец4Строка392</t>
  </si>
  <si>
    <t>532</t>
  </si>
  <si>
    <t>Аналитика230</t>
  </si>
  <si>
    <t>m.nCol5Row481</t>
  </si>
  <si>
    <t>Наименование060</t>
  </si>
  <si>
    <t xml:space="preserve">           (должность)                          (подпись)                (расшифровка подписи)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</si>
</sst>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.00;\ \-\ #,##0.00;\ \-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10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7" fillId="34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51" fillId="37" borderId="0" applyNumberFormat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6" fontId="7" fillId="0" borderId="32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 horizontal="center"/>
    </xf>
    <xf numFmtId="186" fontId="6" fillId="0" borderId="10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 horizontal="center"/>
    </xf>
    <xf numFmtId="186" fontId="6" fillId="0" borderId="12" xfId="0" applyNumberFormat="1" applyFont="1" applyBorder="1" applyAlignment="1">
      <alignment horizontal="center"/>
    </xf>
    <xf numFmtId="186" fontId="6" fillId="0" borderId="33" xfId="0" applyNumberFormat="1" applyFont="1" applyBorder="1" applyAlignment="1">
      <alignment horizontal="center"/>
    </xf>
    <xf numFmtId="186" fontId="6" fillId="0" borderId="21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186" fontId="6" fillId="0" borderId="34" xfId="0" applyNumberFormat="1" applyFont="1" applyBorder="1" applyAlignment="1">
      <alignment horizontal="center"/>
    </xf>
    <xf numFmtId="186" fontId="7" fillId="0" borderId="21" xfId="0" applyNumberFormat="1" applyFont="1" applyBorder="1" applyAlignment="1">
      <alignment horizontal="center"/>
    </xf>
    <xf numFmtId="186" fontId="7" fillId="0" borderId="18" xfId="0" applyNumberFormat="1" applyFont="1" applyBorder="1" applyAlignment="1">
      <alignment horizontal="center"/>
    </xf>
    <xf numFmtId="186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14" fontId="0" fillId="0" borderId="0" xfId="0" applyNumberFormat="1" applyAlignment="1">
      <alignment horizontal="left" vertical="top"/>
    </xf>
    <xf numFmtId="0" fontId="13" fillId="0" borderId="0" xfId="0" applyFont="1" applyAlignment="1">
      <alignment/>
    </xf>
    <xf numFmtId="186" fontId="7" fillId="0" borderId="35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186" fontId="7" fillId="0" borderId="37" xfId="0" applyNumberFormat="1" applyFont="1" applyBorder="1" applyAlignment="1">
      <alignment horizontal="center"/>
    </xf>
    <xf numFmtId="186" fontId="6" fillId="0" borderId="38" xfId="0" applyNumberFormat="1" applyFont="1" applyBorder="1" applyAlignment="1">
      <alignment horizontal="center"/>
    </xf>
    <xf numFmtId="186" fontId="6" fillId="0" borderId="37" xfId="0" applyNumberFormat="1" applyFont="1" applyBorder="1" applyAlignment="1">
      <alignment horizontal="center"/>
    </xf>
    <xf numFmtId="186" fontId="6" fillId="0" borderId="39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30" xfId="0" applyNumberFormat="1" applyFont="1" applyFill="1" applyBorder="1" applyAlignment="1" applyProtection="1">
      <alignment horizontal="center"/>
      <protection/>
    </xf>
    <xf numFmtId="186" fontId="6" fillId="0" borderId="18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1" xfId="0" applyNumberFormat="1" applyFont="1" applyFill="1" applyBorder="1" applyAlignment="1" applyProtection="1">
      <alignment horizontal="center"/>
      <protection/>
    </xf>
    <xf numFmtId="186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40" xfId="0" applyNumberFormat="1" applyFont="1" applyFill="1" applyBorder="1" applyAlignment="1" applyProtection="1">
      <alignment horizontal="right"/>
      <protection/>
    </xf>
    <xf numFmtId="0" fontId="6" fillId="0" borderId="37" xfId="0" applyNumberFormat="1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>
      <alignment horizontal="left" wrapText="1"/>
    </xf>
    <xf numFmtId="0" fontId="6" fillId="0" borderId="41" xfId="0" applyNumberFormat="1" applyFont="1" applyFill="1" applyBorder="1" applyAlignment="1" applyProtection="1">
      <alignment horizontal="left" wrapText="1"/>
      <protection/>
    </xf>
    <xf numFmtId="0" fontId="10" fillId="0" borderId="36" xfId="0" applyFont="1" applyBorder="1" applyAlignment="1">
      <alignment horizontal="left" wrapText="1"/>
    </xf>
    <xf numFmtId="186" fontId="6" fillId="0" borderId="42" xfId="0" applyNumberFormat="1" applyFont="1" applyBorder="1" applyAlignment="1">
      <alignment horizontal="center"/>
    </xf>
    <xf numFmtId="0" fontId="6" fillId="0" borderId="43" xfId="0" applyNumberFormat="1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186" fontId="6" fillId="0" borderId="46" xfId="0" applyNumberFormat="1" applyFont="1" applyBorder="1" applyAlignment="1">
      <alignment horizontal="center"/>
    </xf>
    <xf numFmtId="186" fontId="6" fillId="0" borderId="38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 wrapText="1"/>
      <protection/>
    </xf>
    <xf numFmtId="49" fontId="6" fillId="0" borderId="33" xfId="0" applyNumberFormat="1" applyFont="1" applyBorder="1" applyAlignment="1">
      <alignment horizontal="center"/>
    </xf>
    <xf numFmtId="0" fontId="6" fillId="0" borderId="47" xfId="0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48" xfId="0" applyNumberFormat="1" applyFont="1" applyFill="1" applyBorder="1" applyAlignment="1" applyProtection="1">
      <alignment horizontal="center" vertical="top"/>
      <protection/>
    </xf>
    <xf numFmtId="0" fontId="6" fillId="0" borderId="48" xfId="0" applyFont="1" applyFill="1" applyBorder="1" applyAlignment="1" applyProtection="1">
      <alignment horizontal="centerContinuous" vertical="top"/>
      <protection/>
    </xf>
    <xf numFmtId="49" fontId="6" fillId="0" borderId="48" xfId="0" applyNumberFormat="1" applyFont="1" applyFill="1" applyBorder="1" applyAlignment="1" applyProtection="1">
      <alignment horizontal="centerContinuous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38" borderId="0" xfId="0" applyNumberFormat="1" applyFont="1" applyFill="1" applyAlignment="1" applyProtection="1">
      <alignment/>
      <protection/>
    </xf>
    <xf numFmtId="0" fontId="1" fillId="38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49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45" xfId="0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39" borderId="0" xfId="0" applyNumberFormat="1" applyFont="1" applyFill="1" applyAlignment="1" applyProtection="1">
      <alignment/>
      <protection/>
    </xf>
    <xf numFmtId="0" fontId="1" fillId="28" borderId="0" xfId="0" applyNumberFormat="1" applyFont="1" applyFill="1" applyAlignment="1" applyProtection="1">
      <alignment/>
      <protection/>
    </xf>
    <xf numFmtId="49" fontId="16" fillId="0" borderId="0" xfId="0" applyNumberFormat="1" applyFont="1" applyAlignment="1">
      <alignment horizontal="right"/>
    </xf>
    <xf numFmtId="186" fontId="7" fillId="0" borderId="51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186" fontId="6" fillId="0" borderId="18" xfId="0" applyNumberFormat="1" applyFont="1" applyFill="1" applyBorder="1" applyAlignment="1">
      <alignment horizontal="center"/>
    </xf>
    <xf numFmtId="186" fontId="6" fillId="0" borderId="39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186" fontId="6" fillId="0" borderId="11" xfId="0" applyNumberFormat="1" applyFont="1" applyFill="1" applyBorder="1" applyAlignment="1">
      <alignment horizontal="center"/>
    </xf>
    <xf numFmtId="186" fontId="6" fillId="0" borderId="4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186" fontId="6" fillId="0" borderId="21" xfId="0" applyNumberFormat="1" applyFont="1" applyFill="1" applyBorder="1" applyAlignment="1">
      <alignment horizontal="center"/>
    </xf>
    <xf numFmtId="186" fontId="6" fillId="0" borderId="38" xfId="0" applyNumberFormat="1" applyFont="1" applyFill="1" applyBorder="1" applyAlignment="1">
      <alignment horizontal="center"/>
    </xf>
    <xf numFmtId="186" fontId="6" fillId="0" borderId="5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53" xfId="0" applyFont="1" applyBorder="1" applyAlignment="1">
      <alignment/>
    </xf>
    <xf numFmtId="186" fontId="7" fillId="0" borderId="38" xfId="0" applyNumberFormat="1" applyFont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86" fontId="6" fillId="0" borderId="47" xfId="0" applyNumberFormat="1" applyFont="1" applyFill="1" applyBorder="1" applyAlignment="1">
      <alignment horizontal="center"/>
    </xf>
    <xf numFmtId="186" fontId="6" fillId="0" borderId="55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86" fontId="6" fillId="0" borderId="14" xfId="0" applyNumberFormat="1" applyFont="1" applyFill="1" applyBorder="1" applyAlignment="1">
      <alignment horizontal="center"/>
    </xf>
    <xf numFmtId="186" fontId="7" fillId="0" borderId="39" xfId="0" applyNumberFormat="1" applyFont="1" applyBorder="1" applyAlignment="1">
      <alignment horizontal="center"/>
    </xf>
    <xf numFmtId="186" fontId="7" fillId="0" borderId="42" xfId="0" applyNumberFormat="1" applyFont="1" applyBorder="1" applyAlignment="1">
      <alignment horizontal="center"/>
    </xf>
    <xf numFmtId="186" fontId="7" fillId="0" borderId="46" xfId="0" applyNumberFormat="1" applyFont="1" applyBorder="1" applyAlignment="1">
      <alignment horizontal="center"/>
    </xf>
    <xf numFmtId="14" fontId="0" fillId="0" borderId="53" xfId="0" applyNumberFormat="1" applyBorder="1" applyAlignment="1">
      <alignment horizontal="left" vertical="top"/>
    </xf>
    <xf numFmtId="49" fontId="6" fillId="0" borderId="19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48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top"/>
      <protection/>
    </xf>
    <xf numFmtId="0" fontId="7" fillId="0" borderId="0" xfId="0" applyFont="1" applyAlignment="1">
      <alignment horizontal="left"/>
    </xf>
    <xf numFmtId="0" fontId="6" fillId="0" borderId="56" xfId="0" applyNumberFormat="1" applyFont="1" applyFill="1" applyBorder="1" applyAlignment="1" applyProtection="1">
      <alignment horizontal="left" wrapText="1"/>
      <protection/>
    </xf>
    <xf numFmtId="49" fontId="6" fillId="0" borderId="54" xfId="0" applyNumberFormat="1" applyFont="1" applyFill="1" applyBorder="1" applyAlignment="1" applyProtection="1">
      <alignment horizontal="center"/>
      <protection/>
    </xf>
    <xf numFmtId="49" fontId="6" fillId="0" borderId="45" xfId="0" applyNumberFormat="1" applyFont="1" applyFill="1" applyBorder="1" applyAlignment="1" applyProtection="1">
      <alignment horizontal="center"/>
      <protection/>
    </xf>
    <xf numFmtId="186" fontId="6" fillId="0" borderId="47" xfId="0" applyNumberFormat="1" applyFont="1" applyFill="1" applyBorder="1" applyAlignment="1" applyProtection="1">
      <alignment horizontal="center"/>
      <protection/>
    </xf>
    <xf numFmtId="186" fontId="6" fillId="0" borderId="55" xfId="0" applyNumberFormat="1" applyFont="1" applyFill="1" applyBorder="1" applyAlignment="1" applyProtection="1">
      <alignment horizontal="center"/>
      <protection/>
    </xf>
    <xf numFmtId="186" fontId="6" fillId="0" borderId="51" xfId="0" applyNumberFormat="1" applyFont="1" applyBorder="1" applyAlignment="1">
      <alignment horizontal="center"/>
    </xf>
    <xf numFmtId="186" fontId="6" fillId="0" borderId="14" xfId="0" applyNumberFormat="1" applyFont="1" applyFill="1" applyBorder="1" applyAlignment="1" applyProtection="1">
      <alignment horizontal="center"/>
      <protection/>
    </xf>
    <xf numFmtId="0" fontId="10" fillId="0" borderId="25" xfId="0" applyNumberFormat="1" applyFont="1" applyFill="1" applyBorder="1" applyAlignment="1" applyProtection="1">
      <alignment horizontal="left" wrapText="1"/>
      <protection/>
    </xf>
    <xf numFmtId="0" fontId="7" fillId="0" borderId="26" xfId="0" applyNumberFormat="1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horizontal="left" wrapText="1"/>
      <protection/>
    </xf>
    <xf numFmtId="186" fontId="6" fillId="0" borderId="37" xfId="0" applyNumberFormat="1" applyFont="1" applyFill="1" applyBorder="1" applyAlignment="1" applyProtection="1">
      <alignment horizontal="center"/>
      <protection/>
    </xf>
    <xf numFmtId="186" fontId="6" fillId="0" borderId="4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>
      <alignment horizontal="center"/>
    </xf>
    <xf numFmtId="0" fontId="8" fillId="0" borderId="25" xfId="0" applyNumberFormat="1" applyFont="1" applyFill="1" applyBorder="1" applyAlignment="1" applyProtection="1">
      <alignment horizontal="center" wrapText="1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28" xfId="0" applyNumberFormat="1" applyFont="1" applyFill="1" applyBorder="1" applyAlignment="1" applyProtection="1">
      <alignment horizontal="center"/>
      <protection/>
    </xf>
    <xf numFmtId="186" fontId="6" fillId="0" borderId="13" xfId="0" applyNumberFormat="1" applyFont="1" applyFill="1" applyBorder="1" applyAlignment="1" applyProtection="1">
      <alignment horizontal="center"/>
      <protection/>
    </xf>
    <xf numFmtId="186" fontId="6" fillId="0" borderId="46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Alignment="1">
      <alignment horizontal="center"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186" fontId="6" fillId="0" borderId="11" xfId="0" applyNumberFormat="1" applyFont="1" applyFill="1" applyBorder="1" applyAlignment="1" applyProtection="1">
      <alignment horizontal="center"/>
      <protection/>
    </xf>
    <xf numFmtId="0" fontId="5" fillId="0" borderId="40" xfId="0" applyNumberFormat="1" applyFont="1" applyFill="1" applyBorder="1" applyAlignment="1" applyProtection="1">
      <alignment horizontal="center" wrapText="1"/>
      <protection/>
    </xf>
    <xf numFmtId="0" fontId="6" fillId="0" borderId="36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Border="1" applyAlignment="1">
      <alignment horizontal="center"/>
    </xf>
    <xf numFmtId="186" fontId="7" fillId="0" borderId="13" xfId="0" applyNumberFormat="1" applyFont="1" applyBorder="1" applyAlignment="1">
      <alignment horizontal="center"/>
    </xf>
    <xf numFmtId="0" fontId="7" fillId="0" borderId="57" xfId="0" applyNumberFormat="1" applyFont="1" applyFill="1" applyBorder="1" applyAlignment="1" applyProtection="1">
      <alignment horizontal="left" wrapText="1"/>
      <protection/>
    </xf>
    <xf numFmtId="186" fontId="7" fillId="0" borderId="11" xfId="0" applyNumberFormat="1" applyFont="1" applyFill="1" applyBorder="1" applyAlignment="1" applyProtection="1">
      <alignment horizontal="center"/>
      <protection/>
    </xf>
    <xf numFmtId="186" fontId="7" fillId="0" borderId="42" xfId="0" applyNumberFormat="1" applyFont="1" applyFill="1" applyBorder="1" applyAlignment="1" applyProtection="1">
      <alignment horizontal="center"/>
      <protection/>
    </xf>
    <xf numFmtId="49" fontId="6" fillId="0" borderId="48" xfId="0" applyNumberFormat="1" applyFont="1" applyFill="1" applyBorder="1" applyAlignment="1" applyProtection="1">
      <alignment horizontal="center"/>
      <protection/>
    </xf>
    <xf numFmtId="0" fontId="6" fillId="0" borderId="40" xfId="0" applyFont="1" applyBorder="1" applyAlignment="1">
      <alignment horizontal="left" wrapText="1"/>
    </xf>
    <xf numFmtId="49" fontId="6" fillId="0" borderId="19" xfId="0" applyNumberFormat="1" applyFont="1" applyFill="1" applyBorder="1" applyAlignment="1" applyProtection="1">
      <alignment horizontal="right"/>
      <protection/>
    </xf>
    <xf numFmtId="186" fontId="6" fillId="0" borderId="29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58" xfId="0" applyNumberFormat="1" applyFont="1" applyFill="1" applyBorder="1" applyAlignment="1" applyProtection="1">
      <alignment/>
      <protection/>
    </xf>
    <xf numFmtId="0" fontId="0" fillId="0" borderId="58" xfId="0" applyNumberFormat="1" applyFont="1" applyFill="1" applyBorder="1" applyAlignment="1" applyProtection="1">
      <alignment wrapText="1"/>
      <protection/>
    </xf>
    <xf numFmtId="0" fontId="0" fillId="0" borderId="58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8" fillId="0" borderId="0" xfId="0" applyNumberFormat="1" applyFont="1" applyFill="1" applyAlignment="1" applyProtection="1">
      <alignment wrapText="1"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18" fillId="0" borderId="43" xfId="0" applyNumberFormat="1" applyFont="1" applyFill="1" applyBorder="1" applyAlignment="1" applyProtection="1">
      <alignment wrapText="1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8" fillId="0" borderId="5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2" fillId="0" borderId="58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left" wrapText="1"/>
      <protection/>
    </xf>
    <xf numFmtId="0" fontId="10" fillId="0" borderId="36" xfId="0" applyNumberFormat="1" applyFont="1" applyFill="1" applyBorder="1" applyAlignment="1" applyProtection="1">
      <alignment horizontal="left" wrapText="1"/>
      <protection/>
    </xf>
    <xf numFmtId="49" fontId="6" fillId="0" borderId="20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186" fontId="6" fillId="0" borderId="33" xfId="0" applyNumberFormat="1" applyFont="1" applyFill="1" applyBorder="1" applyAlignment="1" applyProtection="1">
      <alignment horizontal="center"/>
      <protection/>
    </xf>
    <xf numFmtId="186" fontId="6" fillId="0" borderId="39" xfId="0" applyNumberFormat="1" applyFont="1" applyFill="1" applyBorder="1" applyAlignment="1" applyProtection="1">
      <alignment horizontal="center"/>
      <protection/>
    </xf>
    <xf numFmtId="49" fontId="6" fillId="0" borderId="59" xfId="0" applyNumberFormat="1" applyFont="1" applyFill="1" applyBorder="1" applyAlignment="1" applyProtection="1">
      <alignment horizontal="center"/>
      <protection/>
    </xf>
    <xf numFmtId="49" fontId="6" fillId="0" borderId="60" xfId="0" applyNumberFormat="1" applyFont="1" applyFill="1" applyBorder="1" applyAlignment="1" applyProtection="1">
      <alignment horizontal="center"/>
      <protection/>
    </xf>
    <xf numFmtId="186" fontId="6" fillId="0" borderId="61" xfId="0" applyNumberFormat="1" applyFont="1" applyFill="1" applyBorder="1" applyAlignment="1" applyProtection="1">
      <alignment horizontal="center"/>
      <protection/>
    </xf>
    <xf numFmtId="186" fontId="6" fillId="0" borderId="62" xfId="0" applyNumberFormat="1" applyFont="1" applyFill="1" applyBorder="1" applyAlignment="1" applyProtection="1">
      <alignment horizontal="center"/>
      <protection/>
    </xf>
    <xf numFmtId="186" fontId="7" fillId="0" borderId="39" xfId="0" applyNumberFormat="1" applyFont="1" applyBorder="1" applyAlignment="1">
      <alignment horizontal="center"/>
    </xf>
    <xf numFmtId="49" fontId="6" fillId="0" borderId="33" xfId="0" applyNumberFormat="1" applyFont="1" applyFill="1" applyBorder="1" applyAlignment="1" applyProtection="1">
      <alignment horizontal="center"/>
      <protection/>
    </xf>
    <xf numFmtId="186" fontId="6" fillId="0" borderId="58" xfId="0" applyNumberFormat="1" applyFont="1" applyFill="1" applyBorder="1" applyAlignment="1" applyProtection="1">
      <alignment horizontal="center"/>
      <protection/>
    </xf>
    <xf numFmtId="186" fontId="7" fillId="0" borderId="33" xfId="0" applyNumberFormat="1" applyFont="1" applyBorder="1" applyAlignment="1">
      <alignment horizontal="center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3"/>
  <sheetViews>
    <sheetView showGridLines="0" tabSelected="1" zoomScalePageLayoutView="0" workbookViewId="0" topLeftCell="A142">
      <selection activeCell="D77" sqref="D77"/>
    </sheetView>
  </sheetViews>
  <sheetFormatPr defaultColWidth="9.00390625" defaultRowHeight="12.75"/>
  <cols>
    <col min="1" max="1" width="62.375" style="2" customWidth="1"/>
    <col min="2" max="2" width="8.00390625" style="2" customWidth="1"/>
    <col min="3" max="3" width="8.25390625" style="2" customWidth="1"/>
    <col min="4" max="4" width="20.00390625" style="2" customWidth="1"/>
    <col min="5" max="5" width="19.875" style="3" customWidth="1"/>
    <col min="6" max="6" width="18.25390625" style="3" customWidth="1"/>
    <col min="7" max="7" width="0.875" style="1" customWidth="1"/>
    <col min="8" max="8" width="13.00390625" style="1" customWidth="1"/>
    <col min="9" max="9" width="13.00390625" style="0" customWidth="1"/>
  </cols>
  <sheetData>
    <row r="1" ht="15">
      <c r="F1" s="154" t="s">
        <v>382</v>
      </c>
    </row>
    <row r="2" ht="5.25" customHeight="1"/>
    <row r="3" spans="1:6" ht="15.75">
      <c r="A3" s="35" t="s">
        <v>31</v>
      </c>
      <c r="B3" s="36"/>
      <c r="C3"/>
      <c r="D3"/>
      <c r="E3" s="6"/>
      <c r="F3" s="137" t="s">
        <v>39</v>
      </c>
    </row>
    <row r="4" spans="1:6" ht="15">
      <c r="A4" s="4"/>
      <c r="B4" s="4"/>
      <c r="C4" s="4"/>
      <c r="D4" s="4"/>
      <c r="E4" s="93" t="s">
        <v>229</v>
      </c>
      <c r="F4" s="138" t="s">
        <v>534</v>
      </c>
    </row>
    <row r="5" spans="1:6" ht="15">
      <c r="A5" s="49" t="s">
        <v>546</v>
      </c>
      <c r="B5" s="48" t="s">
        <v>461</v>
      </c>
      <c r="C5" s="48"/>
      <c r="D5" s="48"/>
      <c r="E5" s="93" t="s">
        <v>564</v>
      </c>
      <c r="F5" s="139" t="s">
        <v>568</v>
      </c>
    </row>
    <row r="6" spans="1:6" ht="12.75" customHeight="1">
      <c r="A6" s="48" t="s">
        <v>488</v>
      </c>
      <c r="B6" s="48"/>
      <c r="C6" s="48"/>
      <c r="D6" s="48"/>
      <c r="E6" s="93"/>
      <c r="F6" s="140" t="s">
        <v>20</v>
      </c>
    </row>
    <row r="7" spans="1:6" ht="12.75" customHeight="1">
      <c r="A7" s="48" t="s">
        <v>548</v>
      </c>
      <c r="B7" s="8"/>
      <c r="C7" s="8"/>
      <c r="D7" s="8"/>
      <c r="E7" s="133" t="s">
        <v>26</v>
      </c>
      <c r="F7" s="134" t="s">
        <v>198</v>
      </c>
    </row>
    <row r="8" spans="1:6" ht="12.75" customHeight="1">
      <c r="A8" s="48" t="s">
        <v>526</v>
      </c>
      <c r="B8" s="8"/>
      <c r="C8" s="8"/>
      <c r="D8" s="8"/>
      <c r="E8" s="93" t="s">
        <v>531</v>
      </c>
      <c r="F8" s="94" t="s">
        <v>525</v>
      </c>
    </row>
    <row r="9" spans="1:6" ht="12" customHeight="1">
      <c r="A9" s="48" t="s">
        <v>219</v>
      </c>
      <c r="B9" s="8"/>
      <c r="C9" s="8"/>
      <c r="D9" s="8"/>
      <c r="E9" s="93" t="s">
        <v>435</v>
      </c>
      <c r="F9" s="141" t="s">
        <v>309</v>
      </c>
    </row>
    <row r="10" spans="1:6" ht="15">
      <c r="A10" s="48" t="s">
        <v>451</v>
      </c>
      <c r="B10" s="8"/>
      <c r="C10" s="8"/>
      <c r="D10" s="8"/>
      <c r="E10" s="93" t="s">
        <v>268</v>
      </c>
      <c r="F10" s="142" t="s">
        <v>110</v>
      </c>
    </row>
    <row r="11" spans="1:6" ht="15">
      <c r="A11" s="48" t="s">
        <v>578</v>
      </c>
      <c r="B11" s="9"/>
      <c r="C11" s="9"/>
      <c r="D11" s="9"/>
      <c r="E11" s="93"/>
      <c r="F11" s="142"/>
    </row>
    <row r="12" spans="1:6" ht="15">
      <c r="A12" s="193" t="s">
        <v>533</v>
      </c>
      <c r="B12" s="9"/>
      <c r="C12" s="9"/>
      <c r="D12" s="9"/>
      <c r="E12" s="93" t="s">
        <v>266</v>
      </c>
      <c r="F12" s="143">
        <v>383</v>
      </c>
    </row>
    <row r="13" spans="1:6" ht="15">
      <c r="A13" s="5"/>
      <c r="B13" s="9"/>
      <c r="C13" s="9"/>
      <c r="D13" s="230"/>
      <c r="E13" s="7"/>
      <c r="F13" s="8"/>
    </row>
    <row r="14" spans="1:6" s="6" customFormat="1" ht="11.25">
      <c r="A14" s="10"/>
      <c r="B14" s="11" t="s">
        <v>142</v>
      </c>
      <c r="C14" s="78" t="s">
        <v>142</v>
      </c>
      <c r="D14" s="262" t="s">
        <v>348</v>
      </c>
      <c r="E14" s="231" t="s">
        <v>395</v>
      </c>
      <c r="F14" s="39"/>
    </row>
    <row r="15" spans="1:6" s="6" customFormat="1" ht="11.25">
      <c r="A15" s="16" t="s">
        <v>369</v>
      </c>
      <c r="B15" s="14" t="s">
        <v>440</v>
      </c>
      <c r="C15" s="79" t="s">
        <v>412</v>
      </c>
      <c r="D15" s="262"/>
      <c r="E15" s="232" t="s">
        <v>404</v>
      </c>
      <c r="F15" s="40" t="s">
        <v>485</v>
      </c>
    </row>
    <row r="16" spans="1:6" s="6" customFormat="1" ht="11.25">
      <c r="A16" s="13"/>
      <c r="B16" s="14" t="s">
        <v>82</v>
      </c>
      <c r="C16" s="79" t="s">
        <v>10</v>
      </c>
      <c r="D16" s="262"/>
      <c r="E16" s="232" t="s">
        <v>541</v>
      </c>
      <c r="F16" s="40"/>
    </row>
    <row r="17" spans="1:6" s="6" customFormat="1" ht="11.25">
      <c r="A17" s="17">
        <v>1</v>
      </c>
      <c r="B17" s="18">
        <v>2</v>
      </c>
      <c r="C17" s="18">
        <v>3</v>
      </c>
      <c r="D17" s="233">
        <v>4</v>
      </c>
      <c r="E17" s="39" t="s">
        <v>444</v>
      </c>
      <c r="F17" s="41" t="s">
        <v>298</v>
      </c>
    </row>
    <row r="18" spans="1:6" s="6" customFormat="1" ht="24">
      <c r="A18" s="67" t="s">
        <v>228</v>
      </c>
      <c r="B18" s="19" t="s">
        <v>43</v>
      </c>
      <c r="C18" s="20" t="s">
        <v>293</v>
      </c>
      <c r="D18" s="50">
        <f>D19+D22+D25+D28+D31+D40+D43+D46+D49</f>
        <v>791587</v>
      </c>
      <c r="E18" s="50">
        <f>E19+E22+E25+E28+E31+E40+E43+E46+E49</f>
        <v>0</v>
      </c>
      <c r="F18" s="66">
        <f>D18+E18</f>
        <v>791587</v>
      </c>
    </row>
    <row r="19" spans="1:6" s="6" customFormat="1" ht="12">
      <c r="A19" s="37" t="s">
        <v>126</v>
      </c>
      <c r="B19" s="21" t="s">
        <v>521</v>
      </c>
      <c r="C19" s="22" t="s">
        <v>102</v>
      </c>
      <c r="D19" s="51">
        <f>SUM(D20:D21)</f>
        <v>0</v>
      </c>
      <c r="E19" s="51">
        <f>SUM(E20:E21)</f>
        <v>0</v>
      </c>
      <c r="F19" s="75">
        <f>D19+E19</f>
        <v>0</v>
      </c>
    </row>
    <row r="20" spans="1:6" s="6" customFormat="1" ht="11.25">
      <c r="A20" s="82" t="s">
        <v>465</v>
      </c>
      <c r="B20" s="29"/>
      <c r="C20" s="30"/>
      <c r="D20" s="53"/>
      <c r="E20" s="54"/>
      <c r="F20" s="98"/>
    </row>
    <row r="21" spans="1:6" s="6" customFormat="1" ht="11.25">
      <c r="A21" s="250"/>
      <c r="B21" s="83"/>
      <c r="C21" s="251"/>
      <c r="D21" s="252"/>
      <c r="E21" s="85"/>
      <c r="F21" s="253">
        <f>D21+E21</f>
        <v>0</v>
      </c>
    </row>
    <row r="22" spans="1:6" s="6" customFormat="1" ht="12">
      <c r="A22" s="37" t="s">
        <v>235</v>
      </c>
      <c r="B22" s="31" t="s">
        <v>407</v>
      </c>
      <c r="C22" s="22" t="s">
        <v>508</v>
      </c>
      <c r="D22" s="56">
        <f>SUM(D23:D24)</f>
        <v>0</v>
      </c>
      <c r="E22" s="56">
        <f>SUM(E23:E24)</f>
        <v>0</v>
      </c>
      <c r="F22" s="77">
        <f>D22+E22</f>
        <v>0</v>
      </c>
    </row>
    <row r="23" spans="1:6" s="6" customFormat="1" ht="11.25">
      <c r="A23" s="82" t="s">
        <v>465</v>
      </c>
      <c r="B23" s="29"/>
      <c r="C23" s="30"/>
      <c r="D23" s="53"/>
      <c r="E23" s="54"/>
      <c r="F23" s="98"/>
    </row>
    <row r="24" spans="1:6" s="6" customFormat="1" ht="11.25">
      <c r="A24" s="250"/>
      <c r="B24" s="83"/>
      <c r="C24" s="251"/>
      <c r="D24" s="252"/>
      <c r="E24" s="85"/>
      <c r="F24" s="253">
        <f>D24+E24</f>
        <v>0</v>
      </c>
    </row>
    <row r="25" spans="1:6" s="6" customFormat="1" ht="12">
      <c r="A25" s="63" t="s">
        <v>312</v>
      </c>
      <c r="B25" s="31" t="s">
        <v>7</v>
      </c>
      <c r="C25" s="22" t="s">
        <v>329</v>
      </c>
      <c r="D25" s="56">
        <f>SUM(D26:D27)</f>
        <v>0</v>
      </c>
      <c r="E25" s="56">
        <f>SUM(E26:E27)</f>
        <v>0</v>
      </c>
      <c r="F25" s="77">
        <f>D25+E25</f>
        <v>0</v>
      </c>
    </row>
    <row r="26" spans="1:6" s="6" customFormat="1" ht="11.25">
      <c r="A26" s="82" t="s">
        <v>465</v>
      </c>
      <c r="B26" s="29"/>
      <c r="C26" s="30"/>
      <c r="D26" s="53"/>
      <c r="E26" s="54"/>
      <c r="F26" s="98"/>
    </row>
    <row r="27" spans="1:6" s="6" customFormat="1" ht="11.25">
      <c r="A27" s="250"/>
      <c r="B27" s="83"/>
      <c r="C27" s="251"/>
      <c r="D27" s="252"/>
      <c r="E27" s="85"/>
      <c r="F27" s="253">
        <f>D27+E27</f>
        <v>0</v>
      </c>
    </row>
    <row r="28" spans="1:6" s="6" customFormat="1" ht="12">
      <c r="A28" s="37" t="s">
        <v>346</v>
      </c>
      <c r="B28" s="31" t="s">
        <v>184</v>
      </c>
      <c r="C28" s="22" t="s">
        <v>147</v>
      </c>
      <c r="D28" s="56">
        <f>SUM(D29:D30)</f>
        <v>0</v>
      </c>
      <c r="E28" s="56">
        <f>SUM(E29:E30)</f>
        <v>0</v>
      </c>
      <c r="F28" s="77">
        <f>D28+E28</f>
        <v>0</v>
      </c>
    </row>
    <row r="29" spans="1:6" s="6" customFormat="1" ht="11.25">
      <c r="A29" s="82" t="s">
        <v>465</v>
      </c>
      <c r="B29" s="29"/>
      <c r="C29" s="30"/>
      <c r="D29" s="53"/>
      <c r="E29" s="54"/>
      <c r="F29" s="98"/>
    </row>
    <row r="30" spans="1:6" s="6" customFormat="1" ht="11.25">
      <c r="A30" s="250"/>
      <c r="B30" s="83"/>
      <c r="C30" s="251"/>
      <c r="D30" s="252"/>
      <c r="E30" s="85"/>
      <c r="F30" s="253">
        <f>D30+E30</f>
        <v>0</v>
      </c>
    </row>
    <row r="31" spans="1:6" s="6" customFormat="1" ht="12">
      <c r="A31" s="37" t="s">
        <v>179</v>
      </c>
      <c r="B31" s="31" t="s">
        <v>378</v>
      </c>
      <c r="C31" s="22" t="s">
        <v>255</v>
      </c>
      <c r="D31" s="56">
        <f>SUM(D32:D33)</f>
        <v>0</v>
      </c>
      <c r="E31" s="56">
        <f>SUM(E32:E33)</f>
        <v>0</v>
      </c>
      <c r="F31" s="77">
        <f>D31+E31</f>
        <v>0</v>
      </c>
    </row>
    <row r="32" spans="1:6" s="6" customFormat="1" ht="11.25">
      <c r="A32" s="82" t="s">
        <v>465</v>
      </c>
      <c r="B32" s="29"/>
      <c r="C32" s="30"/>
      <c r="D32" s="53"/>
      <c r="E32" s="54"/>
      <c r="F32" s="98"/>
    </row>
    <row r="33" spans="1:6" s="6" customFormat="1" ht="11.25">
      <c r="A33" s="250"/>
      <c r="B33" s="83"/>
      <c r="C33" s="251"/>
      <c r="D33" s="252"/>
      <c r="E33" s="85"/>
      <c r="F33" s="253">
        <f>D33+E33</f>
        <v>0</v>
      </c>
    </row>
    <row r="34" spans="1:6" s="6" customFormat="1" ht="0.75" customHeight="1">
      <c r="A34" s="248"/>
      <c r="B34" s="254"/>
      <c r="C34" s="255"/>
      <c r="D34" s="256"/>
      <c r="E34" s="256"/>
      <c r="F34" s="257"/>
    </row>
    <row r="35" spans="1:6" s="6" customFormat="1" ht="12">
      <c r="A35" s="42" t="s">
        <v>5</v>
      </c>
      <c r="B35" s="23"/>
      <c r="C35" s="23"/>
      <c r="D35" s="23"/>
      <c r="E35" s="23"/>
      <c r="F35" s="189" t="s">
        <v>368</v>
      </c>
    </row>
    <row r="36" spans="1:6" s="6" customFormat="1" ht="11.25">
      <c r="A36" s="10"/>
      <c r="B36" s="11" t="s">
        <v>142</v>
      </c>
      <c r="C36" s="11" t="s">
        <v>142</v>
      </c>
      <c r="D36" s="262" t="s">
        <v>348</v>
      </c>
      <c r="E36" s="12" t="s">
        <v>395</v>
      </c>
      <c r="F36" s="39"/>
    </row>
    <row r="37" spans="1:6" s="6" customFormat="1" ht="11.25">
      <c r="A37" s="13" t="s">
        <v>114</v>
      </c>
      <c r="B37" s="14" t="s">
        <v>440</v>
      </c>
      <c r="C37" s="14" t="s">
        <v>412</v>
      </c>
      <c r="D37" s="262"/>
      <c r="E37" s="15" t="s">
        <v>404</v>
      </c>
      <c r="F37" s="40" t="s">
        <v>485</v>
      </c>
    </row>
    <row r="38" spans="1:6" s="6" customFormat="1" ht="11.25">
      <c r="A38" s="13"/>
      <c r="B38" s="14" t="s">
        <v>82</v>
      </c>
      <c r="C38" s="14" t="s">
        <v>10</v>
      </c>
      <c r="D38" s="262"/>
      <c r="E38" s="15" t="s">
        <v>541</v>
      </c>
      <c r="F38" s="40"/>
    </row>
    <row r="39" spans="1:6" s="6" customFormat="1" ht="11.25">
      <c r="A39" s="101">
        <v>1</v>
      </c>
      <c r="B39" s="102">
        <v>2</v>
      </c>
      <c r="C39" s="102">
        <v>3</v>
      </c>
      <c r="D39" s="102">
        <v>4</v>
      </c>
      <c r="E39" s="103" t="s">
        <v>444</v>
      </c>
      <c r="F39" s="104" t="s">
        <v>298</v>
      </c>
    </row>
    <row r="40" spans="1:6" s="6" customFormat="1" ht="12">
      <c r="A40" s="37" t="s">
        <v>481</v>
      </c>
      <c r="B40" s="21" t="s">
        <v>559</v>
      </c>
      <c r="C40" s="22" t="s">
        <v>255</v>
      </c>
      <c r="D40" s="51">
        <f>SUM(D41:D42)</f>
        <v>0</v>
      </c>
      <c r="E40" s="51">
        <f>SUM(E41:E42)</f>
        <v>0</v>
      </c>
      <c r="F40" s="75">
        <f>D40+E40</f>
        <v>0</v>
      </c>
    </row>
    <row r="41" spans="1:6" s="6" customFormat="1" ht="11.25">
      <c r="A41" s="82" t="s">
        <v>465</v>
      </c>
      <c r="B41" s="29"/>
      <c r="C41" s="30"/>
      <c r="D41" s="53"/>
      <c r="E41" s="54"/>
      <c r="F41" s="98"/>
    </row>
    <row r="42" spans="1:6" s="6" customFormat="1" ht="11.25">
      <c r="A42" s="250"/>
      <c r="B42" s="83"/>
      <c r="C42" s="251"/>
      <c r="D42" s="252"/>
      <c r="E42" s="85"/>
      <c r="F42" s="253">
        <f>D42+E42</f>
        <v>0</v>
      </c>
    </row>
    <row r="43" spans="1:6" s="6" customFormat="1" ht="12">
      <c r="A43" s="37" t="s">
        <v>318</v>
      </c>
      <c r="B43" s="31" t="s">
        <v>336</v>
      </c>
      <c r="C43" s="22" t="s">
        <v>469</v>
      </c>
      <c r="D43" s="56">
        <f>SUM(D44:D45)</f>
        <v>0</v>
      </c>
      <c r="E43" s="56">
        <f>SUM(E44:E45)</f>
        <v>0</v>
      </c>
      <c r="F43" s="77">
        <f>D43+E43</f>
        <v>0</v>
      </c>
    </row>
    <row r="44" spans="1:6" s="6" customFormat="1" ht="11.25">
      <c r="A44" s="82" t="s">
        <v>465</v>
      </c>
      <c r="B44" s="29"/>
      <c r="C44" s="30"/>
      <c r="D44" s="53"/>
      <c r="E44" s="54"/>
      <c r="F44" s="98"/>
    </row>
    <row r="45" spans="1:6" s="6" customFormat="1" ht="11.25">
      <c r="A45" s="250"/>
      <c r="B45" s="83"/>
      <c r="C45" s="251"/>
      <c r="D45" s="252"/>
      <c r="E45" s="85"/>
      <c r="F45" s="253">
        <f>D45+E45</f>
        <v>0</v>
      </c>
    </row>
    <row r="46" spans="1:6" s="6" customFormat="1" ht="12">
      <c r="A46" s="37" t="s">
        <v>75</v>
      </c>
      <c r="B46" s="83" t="s">
        <v>293</v>
      </c>
      <c r="C46" s="251" t="s">
        <v>577</v>
      </c>
      <c r="D46" s="56">
        <f>SUM(D47:D48)</f>
        <v>82</v>
      </c>
      <c r="E46" s="56">
        <f>SUM(E47:E48)</f>
        <v>0</v>
      </c>
      <c r="F46" s="253">
        <f>D46+E46</f>
        <v>82</v>
      </c>
    </row>
    <row r="47" spans="1:6" s="6" customFormat="1" ht="11.25">
      <c r="A47" s="82" t="s">
        <v>465</v>
      </c>
      <c r="B47" s="32"/>
      <c r="C47" s="30"/>
      <c r="D47" s="55"/>
      <c r="E47" s="54"/>
      <c r="F47" s="105"/>
    </row>
    <row r="48" spans="1:6" s="6" customFormat="1" ht="11.25">
      <c r="A48" s="250" t="s">
        <v>303</v>
      </c>
      <c r="B48" s="83" t="s">
        <v>293</v>
      </c>
      <c r="C48" s="251" t="s">
        <v>146</v>
      </c>
      <c r="D48" s="252">
        <v>82</v>
      </c>
      <c r="E48" s="85"/>
      <c r="F48" s="253">
        <f>D48+E48</f>
        <v>82</v>
      </c>
    </row>
    <row r="49" spans="1:6" s="6" customFormat="1" ht="24">
      <c r="A49" s="37" t="s">
        <v>45</v>
      </c>
      <c r="B49" s="83" t="s">
        <v>102</v>
      </c>
      <c r="C49" s="251" t="s">
        <v>402</v>
      </c>
      <c r="D49" s="56">
        <f>SUM(D50:D53)</f>
        <v>791505</v>
      </c>
      <c r="E49" s="56">
        <f>SUM(E50:E53)</f>
        <v>0</v>
      </c>
      <c r="F49" s="253">
        <f>D49+E49</f>
        <v>791505</v>
      </c>
    </row>
    <row r="50" spans="1:6" s="6" customFormat="1" ht="11.25">
      <c r="A50" s="82" t="s">
        <v>465</v>
      </c>
      <c r="B50" s="32"/>
      <c r="C50" s="30"/>
      <c r="D50" s="55"/>
      <c r="E50" s="54"/>
      <c r="F50" s="105"/>
    </row>
    <row r="51" spans="1:6" s="6" customFormat="1" ht="11.25">
      <c r="A51" s="250" t="s">
        <v>303</v>
      </c>
      <c r="B51" s="83" t="s">
        <v>102</v>
      </c>
      <c r="C51" s="251" t="s">
        <v>101</v>
      </c>
      <c r="D51" s="252">
        <v>164705</v>
      </c>
      <c r="E51" s="85"/>
      <c r="F51" s="253">
        <f>D51+E51</f>
        <v>164705</v>
      </c>
    </row>
    <row r="52" spans="1:6" s="6" customFormat="1" ht="11.25">
      <c r="A52" s="250" t="s">
        <v>303</v>
      </c>
      <c r="B52" s="83" t="s">
        <v>102</v>
      </c>
      <c r="C52" s="251" t="s">
        <v>254</v>
      </c>
      <c r="D52" s="252">
        <v>601800</v>
      </c>
      <c r="E52" s="85"/>
      <c r="F52" s="253">
        <f>D52+E52</f>
        <v>601800</v>
      </c>
    </row>
    <row r="53" spans="1:6" s="6" customFormat="1" ht="11.25">
      <c r="A53" s="250" t="s">
        <v>303</v>
      </c>
      <c r="B53" s="83" t="s">
        <v>102</v>
      </c>
      <c r="C53" s="251" t="s">
        <v>107</v>
      </c>
      <c r="D53" s="252">
        <v>25000</v>
      </c>
      <c r="E53" s="85"/>
      <c r="F53" s="253">
        <f>D53+E53</f>
        <v>25000</v>
      </c>
    </row>
    <row r="54" spans="1:6" s="6" customFormat="1" ht="24">
      <c r="A54" s="67" t="s">
        <v>73</v>
      </c>
      <c r="B54" s="31" t="s">
        <v>255</v>
      </c>
      <c r="C54" s="43" t="s">
        <v>135</v>
      </c>
      <c r="D54" s="219">
        <f>D55+D60+D67+D70+D73+D76+D86+D90+D93</f>
        <v>52886252.66</v>
      </c>
      <c r="E54" s="219">
        <f>E55+E60+E67+E70+E73+E76+E86+E90+E93</f>
        <v>0</v>
      </c>
      <c r="F54" s="258">
        <f>D54+E54</f>
        <v>52886252.66</v>
      </c>
    </row>
    <row r="55" spans="1:6" s="6" customFormat="1" ht="12">
      <c r="A55" s="37" t="s">
        <v>263</v>
      </c>
      <c r="B55" s="21" t="s">
        <v>367</v>
      </c>
      <c r="C55" s="43" t="s">
        <v>241</v>
      </c>
      <c r="D55" s="88">
        <f>SUM(D56:D59)</f>
        <v>34790478.1</v>
      </c>
      <c r="E55" s="88">
        <f>SUM(E56:E59)</f>
        <v>0</v>
      </c>
      <c r="F55" s="199">
        <f>D55+E55</f>
        <v>34790478.1</v>
      </c>
    </row>
    <row r="56" spans="1:6" s="6" customFormat="1" ht="11.25">
      <c r="A56" s="82" t="s">
        <v>465</v>
      </c>
      <c r="B56" s="32"/>
      <c r="C56" s="30"/>
      <c r="D56" s="55"/>
      <c r="E56" s="54"/>
      <c r="F56" s="105"/>
    </row>
    <row r="57" spans="1:6" s="6" customFormat="1" ht="11.25">
      <c r="A57" s="250" t="s">
        <v>524</v>
      </c>
      <c r="B57" s="83" t="s">
        <v>367</v>
      </c>
      <c r="C57" s="251" t="s">
        <v>391</v>
      </c>
      <c r="D57" s="252">
        <v>26743830.5</v>
      </c>
      <c r="E57" s="85"/>
      <c r="F57" s="253">
        <f>D57+E57</f>
        <v>26743830.5</v>
      </c>
    </row>
    <row r="58" spans="1:6" s="6" customFormat="1" ht="11.25">
      <c r="A58" s="250" t="s">
        <v>492</v>
      </c>
      <c r="B58" s="83" t="s">
        <v>367</v>
      </c>
      <c r="C58" s="251" t="s">
        <v>540</v>
      </c>
      <c r="D58" s="252">
        <v>2100</v>
      </c>
      <c r="E58" s="85"/>
      <c r="F58" s="253">
        <f>D58+E58</f>
        <v>2100</v>
      </c>
    </row>
    <row r="59" spans="1:6" s="6" customFormat="1" ht="11.25">
      <c r="A59" s="250" t="s">
        <v>340</v>
      </c>
      <c r="B59" s="83" t="s">
        <v>367</v>
      </c>
      <c r="C59" s="251" t="s">
        <v>94</v>
      </c>
      <c r="D59" s="252">
        <v>8044547.6</v>
      </c>
      <c r="E59" s="85"/>
      <c r="F59" s="253">
        <f>D59+E59</f>
        <v>8044547.6</v>
      </c>
    </row>
    <row r="60" spans="1:6" s="6" customFormat="1" ht="12">
      <c r="A60" s="37" t="s">
        <v>419</v>
      </c>
      <c r="B60" s="31" t="s">
        <v>469</v>
      </c>
      <c r="C60" s="43" t="s">
        <v>350</v>
      </c>
      <c r="D60" s="85">
        <f>SUM(D61:D66)</f>
        <v>3942938.51</v>
      </c>
      <c r="E60" s="85">
        <f>SUM(E61:E66)</f>
        <v>0</v>
      </c>
      <c r="F60" s="77">
        <f>D60+E60</f>
        <v>3942938.51</v>
      </c>
    </row>
    <row r="61" spans="1:6" s="6" customFormat="1" ht="11.25">
      <c r="A61" s="82" t="s">
        <v>465</v>
      </c>
      <c r="B61" s="32"/>
      <c r="C61" s="30"/>
      <c r="D61" s="55"/>
      <c r="E61" s="54"/>
      <c r="F61" s="105"/>
    </row>
    <row r="62" spans="1:6" s="6" customFormat="1" ht="11.25">
      <c r="A62" s="250" t="s">
        <v>227</v>
      </c>
      <c r="B62" s="83" t="s">
        <v>469</v>
      </c>
      <c r="C62" s="251" t="s">
        <v>207</v>
      </c>
      <c r="D62" s="252">
        <v>82977.73</v>
      </c>
      <c r="E62" s="85"/>
      <c r="F62" s="253">
        <f aca="true" t="shared" si="0" ref="F62:F67">D62+E62</f>
        <v>82977.73</v>
      </c>
    </row>
    <row r="63" spans="1:6" s="6" customFormat="1" ht="11.25">
      <c r="A63" s="250" t="s">
        <v>430</v>
      </c>
      <c r="B63" s="83" t="s">
        <v>469</v>
      </c>
      <c r="C63" s="251" t="s">
        <v>497</v>
      </c>
      <c r="D63" s="252">
        <v>2161589.21</v>
      </c>
      <c r="E63" s="85"/>
      <c r="F63" s="253">
        <f t="shared" si="0"/>
        <v>2161589.21</v>
      </c>
    </row>
    <row r="64" spans="1:6" s="6" customFormat="1" ht="11.25">
      <c r="A64" s="250" t="s">
        <v>261</v>
      </c>
      <c r="B64" s="83" t="s">
        <v>469</v>
      </c>
      <c r="C64" s="251" t="s">
        <v>204</v>
      </c>
      <c r="D64" s="252">
        <v>1037591.99</v>
      </c>
      <c r="E64" s="85"/>
      <c r="F64" s="253">
        <f t="shared" si="0"/>
        <v>1037591.99</v>
      </c>
    </row>
    <row r="65" spans="1:6" s="6" customFormat="1" ht="11.25">
      <c r="A65" s="250" t="s">
        <v>275</v>
      </c>
      <c r="B65" s="83" t="s">
        <v>469</v>
      </c>
      <c r="C65" s="251" t="s">
        <v>60</v>
      </c>
      <c r="D65" s="252">
        <v>622878.96</v>
      </c>
      <c r="E65" s="85"/>
      <c r="F65" s="253">
        <f t="shared" si="0"/>
        <v>622878.96</v>
      </c>
    </row>
    <row r="66" spans="1:6" s="6" customFormat="1" ht="11.25">
      <c r="A66" s="250" t="s">
        <v>303</v>
      </c>
      <c r="B66" s="83" t="s">
        <v>469</v>
      </c>
      <c r="C66" s="251" t="s">
        <v>501</v>
      </c>
      <c r="D66" s="252">
        <v>37900.62</v>
      </c>
      <c r="E66" s="85"/>
      <c r="F66" s="253">
        <f t="shared" si="0"/>
        <v>37900.62</v>
      </c>
    </row>
    <row r="67" spans="1:6" s="6" customFormat="1" ht="12">
      <c r="A67" s="249" t="s">
        <v>29</v>
      </c>
      <c r="B67" s="259" t="s">
        <v>402</v>
      </c>
      <c r="C67" s="251" t="s">
        <v>460</v>
      </c>
      <c r="D67" s="252">
        <f>SUM(D68:D69)</f>
        <v>0</v>
      </c>
      <c r="E67" s="85">
        <f>SUM(E68:E69)</f>
        <v>0</v>
      </c>
      <c r="F67" s="77">
        <f t="shared" si="0"/>
        <v>0</v>
      </c>
    </row>
    <row r="68" spans="1:6" s="6" customFormat="1" ht="11.25">
      <c r="A68" s="82" t="s">
        <v>465</v>
      </c>
      <c r="B68" s="32"/>
      <c r="C68" s="30"/>
      <c r="D68" s="55"/>
      <c r="E68" s="54"/>
      <c r="F68" s="105"/>
    </row>
    <row r="69" spans="1:6" s="6" customFormat="1" ht="11.25">
      <c r="A69" s="250"/>
      <c r="B69" s="83"/>
      <c r="C69" s="251"/>
      <c r="D69" s="85"/>
      <c r="E69" s="85"/>
      <c r="F69" s="253">
        <f>D69+E69</f>
        <v>0</v>
      </c>
    </row>
    <row r="70" spans="1:6" s="6" customFormat="1" ht="12">
      <c r="A70" s="37" t="s">
        <v>14</v>
      </c>
      <c r="B70" s="31" t="s">
        <v>241</v>
      </c>
      <c r="C70" s="43" t="s">
        <v>281</v>
      </c>
      <c r="D70" s="85">
        <f>SUM(D71:D72)</f>
        <v>0</v>
      </c>
      <c r="E70" s="85">
        <f>SUM(E71:E72)</f>
        <v>0</v>
      </c>
      <c r="F70" s="253">
        <f>D70+E70</f>
        <v>0</v>
      </c>
    </row>
    <row r="71" spans="1:6" s="6" customFormat="1" ht="11.25">
      <c r="A71" s="82" t="s">
        <v>465</v>
      </c>
      <c r="B71" s="32"/>
      <c r="C71" s="30"/>
      <c r="D71" s="55"/>
      <c r="E71" s="54"/>
      <c r="F71" s="105"/>
    </row>
    <row r="72" spans="1:6" s="6" customFormat="1" ht="11.25">
      <c r="A72" s="250"/>
      <c r="B72" s="83"/>
      <c r="C72" s="251"/>
      <c r="D72" s="252"/>
      <c r="E72" s="85"/>
      <c r="F72" s="253">
        <f>D72+E72</f>
        <v>0</v>
      </c>
    </row>
    <row r="73" spans="1:6" s="6" customFormat="1" ht="12">
      <c r="A73" s="37" t="s">
        <v>49</v>
      </c>
      <c r="B73" s="31" t="s">
        <v>460</v>
      </c>
      <c r="C73" s="43" t="s">
        <v>97</v>
      </c>
      <c r="D73" s="85">
        <f>SUM(D74:D75)</f>
        <v>0</v>
      </c>
      <c r="E73" s="85">
        <f>SUM(E74:E75)</f>
        <v>0</v>
      </c>
      <c r="F73" s="77">
        <f>D73+E73</f>
        <v>0</v>
      </c>
    </row>
    <row r="74" spans="1:6" s="6" customFormat="1" ht="11.25">
      <c r="A74" s="82" t="s">
        <v>465</v>
      </c>
      <c r="B74" s="32"/>
      <c r="C74" s="30"/>
      <c r="D74" s="55"/>
      <c r="E74" s="54"/>
      <c r="F74" s="105"/>
    </row>
    <row r="75" spans="1:6" s="6" customFormat="1" ht="11.25">
      <c r="A75" s="250"/>
      <c r="B75" s="83"/>
      <c r="C75" s="251"/>
      <c r="D75" s="252"/>
      <c r="E75" s="85"/>
      <c r="F75" s="253">
        <f>D75+E75</f>
        <v>0</v>
      </c>
    </row>
    <row r="76" spans="1:6" s="6" customFormat="1" ht="12">
      <c r="A76" s="37" t="s">
        <v>458</v>
      </c>
      <c r="B76" s="31" t="s">
        <v>281</v>
      </c>
      <c r="C76" s="43" t="s">
        <v>500</v>
      </c>
      <c r="D76" s="85">
        <f>SUM(D77:D79)</f>
        <v>1529265.77</v>
      </c>
      <c r="E76" s="85">
        <f>SUM(E77:E79)</f>
        <v>0</v>
      </c>
      <c r="F76" s="76">
        <f>D76+E76</f>
        <v>1529265.77</v>
      </c>
    </row>
    <row r="77" spans="1:6" s="6" customFormat="1" ht="11.25">
      <c r="A77" s="82" t="s">
        <v>465</v>
      </c>
      <c r="B77" s="32"/>
      <c r="C77" s="30"/>
      <c r="D77" s="55"/>
      <c r="E77" s="54"/>
      <c r="F77" s="105"/>
    </row>
    <row r="78" spans="1:6" s="6" customFormat="1" ht="11.25">
      <c r="A78" s="250" t="s">
        <v>325</v>
      </c>
      <c r="B78" s="83" t="s">
        <v>281</v>
      </c>
      <c r="C78" s="251" t="s">
        <v>203</v>
      </c>
      <c r="D78" s="252">
        <v>565088</v>
      </c>
      <c r="E78" s="85"/>
      <c r="F78" s="253">
        <f>D78+E78</f>
        <v>565088</v>
      </c>
    </row>
    <row r="79" spans="1:6" s="6" customFormat="1" ht="22.5">
      <c r="A79" s="250" t="s">
        <v>215</v>
      </c>
      <c r="B79" s="83" t="s">
        <v>281</v>
      </c>
      <c r="C79" s="251" t="s">
        <v>356</v>
      </c>
      <c r="D79" s="252">
        <v>964177.77</v>
      </c>
      <c r="E79" s="85"/>
      <c r="F79" s="253">
        <f>D79+E79</f>
        <v>964177.77</v>
      </c>
    </row>
    <row r="80" spans="1:6" s="6" customFormat="1" ht="0.75" customHeight="1">
      <c r="A80" s="248"/>
      <c r="B80" s="254"/>
      <c r="C80" s="255"/>
      <c r="D80" s="256"/>
      <c r="E80" s="260"/>
      <c r="F80" s="257"/>
    </row>
    <row r="81" spans="1:6" s="6" customFormat="1" ht="12">
      <c r="A81" s="42" t="s">
        <v>5</v>
      </c>
      <c r="B81" s="23"/>
      <c r="C81" s="23"/>
      <c r="D81" s="23"/>
      <c r="E81" s="23"/>
      <c r="F81" s="225" t="s">
        <v>213</v>
      </c>
    </row>
    <row r="82" spans="1:6" s="6" customFormat="1" ht="11.25">
      <c r="A82" s="10"/>
      <c r="B82" s="11" t="s">
        <v>142</v>
      </c>
      <c r="C82" s="11" t="s">
        <v>142</v>
      </c>
      <c r="D82" s="262" t="s">
        <v>348</v>
      </c>
      <c r="E82" s="12" t="s">
        <v>395</v>
      </c>
      <c r="F82" s="40"/>
    </row>
    <row r="83" spans="1:6" s="6" customFormat="1" ht="11.25">
      <c r="A83" s="13" t="s">
        <v>114</v>
      </c>
      <c r="B83" s="14" t="s">
        <v>440</v>
      </c>
      <c r="C83" s="14" t="s">
        <v>412</v>
      </c>
      <c r="D83" s="262"/>
      <c r="E83" s="15" t="s">
        <v>404</v>
      </c>
      <c r="F83" s="40" t="s">
        <v>485</v>
      </c>
    </row>
    <row r="84" spans="1:6" s="6" customFormat="1" ht="11.25">
      <c r="A84" s="13"/>
      <c r="B84" s="14" t="s">
        <v>82</v>
      </c>
      <c r="C84" s="14" t="s">
        <v>10</v>
      </c>
      <c r="D84" s="262"/>
      <c r="E84" s="15" t="s">
        <v>541</v>
      </c>
      <c r="F84" s="40"/>
    </row>
    <row r="85" spans="1:6" s="6" customFormat="1" ht="11.25">
      <c r="A85" s="101">
        <v>1</v>
      </c>
      <c r="B85" s="102">
        <v>2</v>
      </c>
      <c r="C85" s="102">
        <v>3</v>
      </c>
      <c r="D85" s="102">
        <v>4</v>
      </c>
      <c r="E85" s="103" t="s">
        <v>444</v>
      </c>
      <c r="F85" s="104" t="s">
        <v>298</v>
      </c>
    </row>
    <row r="86" spans="1:6" s="6" customFormat="1" ht="12">
      <c r="A86" s="37" t="s">
        <v>390</v>
      </c>
      <c r="B86" s="86" t="s">
        <v>97</v>
      </c>
      <c r="C86" s="87" t="s">
        <v>317</v>
      </c>
      <c r="D86" s="88">
        <f>SUM(D87:D89)</f>
        <v>12277222.28</v>
      </c>
      <c r="E86" s="88">
        <f>SUM(E87:E89)</f>
        <v>0</v>
      </c>
      <c r="F86" s="75">
        <f>D86+E86</f>
        <v>12277222.28</v>
      </c>
    </row>
    <row r="87" spans="1:6" s="6" customFormat="1" ht="11.25">
      <c r="A87" s="82" t="s">
        <v>465</v>
      </c>
      <c r="B87" s="32"/>
      <c r="C87" s="30"/>
      <c r="D87" s="55"/>
      <c r="E87" s="54"/>
      <c r="F87" s="105"/>
    </row>
    <row r="88" spans="1:6" s="6" customFormat="1" ht="11.25">
      <c r="A88" s="250" t="s">
        <v>303</v>
      </c>
      <c r="B88" s="83" t="s">
        <v>97</v>
      </c>
      <c r="C88" s="251" t="s">
        <v>169</v>
      </c>
      <c r="D88" s="252">
        <v>2567739.36</v>
      </c>
      <c r="E88" s="85"/>
      <c r="F88" s="253">
        <f>D88+E88</f>
        <v>2567739.36</v>
      </c>
    </row>
    <row r="89" spans="1:6" s="6" customFormat="1" ht="11.25">
      <c r="A89" s="250" t="s">
        <v>303</v>
      </c>
      <c r="B89" s="83" t="s">
        <v>97</v>
      </c>
      <c r="C89" s="251" t="s">
        <v>24</v>
      </c>
      <c r="D89" s="252">
        <v>9709482.92</v>
      </c>
      <c r="E89" s="85"/>
      <c r="F89" s="253">
        <f>D89+E89</f>
        <v>9709482.92</v>
      </c>
    </row>
    <row r="90" spans="1:6" s="6" customFormat="1" ht="12">
      <c r="A90" s="37" t="s">
        <v>250</v>
      </c>
      <c r="B90" s="83" t="s">
        <v>500</v>
      </c>
      <c r="C90" s="84" t="s">
        <v>422</v>
      </c>
      <c r="D90" s="85">
        <f>SUM(D91:D92)</f>
        <v>0</v>
      </c>
      <c r="E90" s="85">
        <f>SUM(E91:E92)</f>
        <v>0</v>
      </c>
      <c r="F90" s="77">
        <f>D90+E90</f>
        <v>0</v>
      </c>
    </row>
    <row r="91" spans="1:6" s="6" customFormat="1" ht="11.25">
      <c r="A91" s="82" t="s">
        <v>465</v>
      </c>
      <c r="B91" s="32"/>
      <c r="C91" s="30"/>
      <c r="D91" s="55"/>
      <c r="E91" s="54"/>
      <c r="F91" s="105"/>
    </row>
    <row r="92" spans="1:6" s="6" customFormat="1" ht="11.25">
      <c r="A92" s="250"/>
      <c r="B92" s="83"/>
      <c r="C92" s="84"/>
      <c r="D92" s="85"/>
      <c r="E92" s="85"/>
      <c r="F92" s="204">
        <f>D92+E92</f>
        <v>0</v>
      </c>
    </row>
    <row r="93" spans="1:6" s="6" customFormat="1" ht="12">
      <c r="A93" s="97" t="s">
        <v>218</v>
      </c>
      <c r="B93" s="31" t="s">
        <v>317</v>
      </c>
      <c r="C93" s="43" t="s">
        <v>539</v>
      </c>
      <c r="D93" s="85">
        <f>SUM(D94:D95)</f>
        <v>346348</v>
      </c>
      <c r="E93" s="85">
        <f>SUM(E94:E95)</f>
        <v>0</v>
      </c>
      <c r="F93" s="77">
        <f>D93+E93</f>
        <v>346348</v>
      </c>
    </row>
    <row r="94" spans="1:6" s="6" customFormat="1" ht="11.25">
      <c r="A94" s="82" t="s">
        <v>465</v>
      </c>
      <c r="B94" s="32"/>
      <c r="C94" s="30"/>
      <c r="D94" s="55"/>
      <c r="E94" s="54"/>
      <c r="F94" s="105"/>
    </row>
    <row r="95" spans="1:6" s="6" customFormat="1" ht="11.25">
      <c r="A95" s="250" t="s">
        <v>303</v>
      </c>
      <c r="B95" s="83" t="s">
        <v>317</v>
      </c>
      <c r="C95" s="251" t="s">
        <v>93</v>
      </c>
      <c r="D95" s="252">
        <v>346348</v>
      </c>
      <c r="E95" s="85"/>
      <c r="F95" s="253">
        <f aca="true" t="shared" si="1" ref="F95:F100">D95+E95</f>
        <v>346348</v>
      </c>
    </row>
    <row r="96" spans="1:9" s="6" customFormat="1" ht="11.25">
      <c r="A96" s="68" t="s">
        <v>513</v>
      </c>
      <c r="B96" s="31" t="s">
        <v>13</v>
      </c>
      <c r="C96" s="22"/>
      <c r="D96" s="261">
        <f>D97-D98</f>
        <v>-52094665.66</v>
      </c>
      <c r="E96" s="261">
        <f>E97-E98</f>
        <v>0</v>
      </c>
      <c r="F96" s="74">
        <f t="shared" si="1"/>
        <v>-52094665.66</v>
      </c>
      <c r="G96" s="62"/>
      <c r="H96" s="62">
        <f>D99+D146</f>
        <v>-57531345.2</v>
      </c>
      <c r="I96" s="62">
        <f>E99+E146</f>
        <v>0</v>
      </c>
    </row>
    <row r="97" spans="1:8" s="6" customFormat="1" ht="12">
      <c r="A97" s="95" t="s">
        <v>46</v>
      </c>
      <c r="B97" s="21" t="s">
        <v>456</v>
      </c>
      <c r="C97" s="43"/>
      <c r="D97" s="52">
        <f>D18-D54</f>
        <v>-52094665.66</v>
      </c>
      <c r="E97" s="52">
        <f>E18-E54</f>
        <v>0</v>
      </c>
      <c r="F97" s="74">
        <f t="shared" si="1"/>
        <v>-52094665.66</v>
      </c>
      <c r="G97" s="62"/>
      <c r="H97" s="62"/>
    </row>
    <row r="98" spans="1:8" s="6" customFormat="1" ht="12">
      <c r="A98" s="201" t="s">
        <v>100</v>
      </c>
      <c r="B98" s="21" t="s">
        <v>308</v>
      </c>
      <c r="C98" s="46"/>
      <c r="D98" s="60">
        <v>0</v>
      </c>
      <c r="E98" s="60">
        <v>0</v>
      </c>
      <c r="F98" s="155">
        <f t="shared" si="1"/>
        <v>0</v>
      </c>
      <c r="G98" s="62"/>
      <c r="H98" s="62"/>
    </row>
    <row r="99" spans="1:6" s="6" customFormat="1" ht="22.5">
      <c r="A99" s="202" t="s">
        <v>343</v>
      </c>
      <c r="B99" s="90" t="s">
        <v>195</v>
      </c>
      <c r="C99" s="43"/>
      <c r="D99" s="60">
        <f>D100+D104+D108+D112+D136+D140+D144</f>
        <v>-265221.96</v>
      </c>
      <c r="E99" s="60">
        <f>E100+E104+E108+E112+E136+E140+E144</f>
        <v>0</v>
      </c>
      <c r="F99" s="74">
        <f t="shared" si="1"/>
        <v>-265221.96</v>
      </c>
    </row>
    <row r="100" spans="1:6" s="6" customFormat="1" ht="12">
      <c r="A100" s="37" t="s">
        <v>167</v>
      </c>
      <c r="B100" s="21" t="s">
        <v>387</v>
      </c>
      <c r="C100" s="43"/>
      <c r="D100" s="57">
        <f>D102-D103</f>
        <v>-959173.89</v>
      </c>
      <c r="E100" s="57">
        <f>E102-E103</f>
        <v>0</v>
      </c>
      <c r="F100" s="74">
        <f t="shared" si="1"/>
        <v>-959173.89</v>
      </c>
    </row>
    <row r="101" spans="1:6" s="6" customFormat="1" ht="11.25">
      <c r="A101" s="26" t="s">
        <v>465</v>
      </c>
      <c r="B101" s="29"/>
      <c r="C101" s="44"/>
      <c r="D101" s="58"/>
      <c r="E101" s="58"/>
      <c r="F101" s="59"/>
    </row>
    <row r="102" spans="1:6" s="6" customFormat="1" ht="11.25">
      <c r="A102" s="82" t="s">
        <v>87</v>
      </c>
      <c r="B102" s="32" t="s">
        <v>232</v>
      </c>
      <c r="C102" s="44" t="s">
        <v>195</v>
      </c>
      <c r="D102" s="54">
        <v>3217130.94</v>
      </c>
      <c r="E102" s="54">
        <v>0</v>
      </c>
      <c r="F102" s="105">
        <f>D102+E102</f>
        <v>3217130.94</v>
      </c>
    </row>
    <row r="103" spans="1:6" s="6" customFormat="1" ht="11.25">
      <c r="A103" s="96" t="s">
        <v>472</v>
      </c>
      <c r="B103" s="86" t="s">
        <v>85</v>
      </c>
      <c r="C103" s="87" t="s">
        <v>520</v>
      </c>
      <c r="D103" s="88">
        <v>4176304.83</v>
      </c>
      <c r="E103" s="88">
        <v>0</v>
      </c>
      <c r="F103" s="106">
        <f>D103+E103</f>
        <v>4176304.83</v>
      </c>
    </row>
    <row r="104" spans="1:7" s="6" customFormat="1" ht="12">
      <c r="A104" s="37" t="s">
        <v>197</v>
      </c>
      <c r="B104" s="31" t="s">
        <v>562</v>
      </c>
      <c r="C104" s="43"/>
      <c r="D104" s="52">
        <f>D106-D107</f>
        <v>0</v>
      </c>
      <c r="E104" s="52">
        <f>E106-E107</f>
        <v>0</v>
      </c>
      <c r="F104" s="77">
        <f>D104+E104</f>
        <v>0</v>
      </c>
      <c r="G104" s="177"/>
    </row>
    <row r="105" spans="1:7" s="6" customFormat="1" ht="11.25">
      <c r="A105" s="26" t="s">
        <v>465</v>
      </c>
      <c r="B105" s="29"/>
      <c r="C105" s="44"/>
      <c r="D105" s="58"/>
      <c r="E105" s="58"/>
      <c r="F105" s="98"/>
      <c r="G105" s="177"/>
    </row>
    <row r="106" spans="1:7" s="6" customFormat="1" ht="11.25">
      <c r="A106" s="24" t="s">
        <v>202</v>
      </c>
      <c r="B106" s="31" t="s">
        <v>125</v>
      </c>
      <c r="C106" s="43" t="s">
        <v>387</v>
      </c>
      <c r="D106" s="52">
        <v>0</v>
      </c>
      <c r="E106" s="52">
        <v>0</v>
      </c>
      <c r="F106" s="77">
        <f>D106+E106</f>
        <v>0</v>
      </c>
      <c r="G106" s="177"/>
    </row>
    <row r="107" spans="1:7" s="6" customFormat="1" ht="11.25">
      <c r="A107" s="24" t="s">
        <v>23</v>
      </c>
      <c r="B107" s="21" t="s">
        <v>270</v>
      </c>
      <c r="C107" s="43" t="s">
        <v>42</v>
      </c>
      <c r="D107" s="57">
        <v>0</v>
      </c>
      <c r="E107" s="52">
        <v>0</v>
      </c>
      <c r="F107" s="75">
        <f>D107+E107</f>
        <v>0</v>
      </c>
      <c r="G107" s="177"/>
    </row>
    <row r="108" spans="1:7" s="6" customFormat="1" ht="12">
      <c r="A108" s="37" t="s">
        <v>335</v>
      </c>
      <c r="B108" s="21" t="s">
        <v>48</v>
      </c>
      <c r="C108" s="43"/>
      <c r="D108" s="57">
        <f>D110-D111</f>
        <v>0</v>
      </c>
      <c r="E108" s="57">
        <f>E110-E111</f>
        <v>0</v>
      </c>
      <c r="F108" s="75">
        <f>D108+E108</f>
        <v>0</v>
      </c>
      <c r="G108" s="177"/>
    </row>
    <row r="109" spans="1:7" s="6" customFormat="1" ht="11.25">
      <c r="A109" s="26" t="s">
        <v>465</v>
      </c>
      <c r="B109" s="29"/>
      <c r="C109" s="44"/>
      <c r="D109" s="58"/>
      <c r="E109" s="58"/>
      <c r="F109" s="98"/>
      <c r="G109" s="177"/>
    </row>
    <row r="110" spans="1:7" s="6" customFormat="1" ht="11.25">
      <c r="A110" s="24" t="s">
        <v>194</v>
      </c>
      <c r="B110" s="31" t="s">
        <v>490</v>
      </c>
      <c r="C110" s="43" t="s">
        <v>562</v>
      </c>
      <c r="D110" s="52">
        <v>0</v>
      </c>
      <c r="E110" s="52">
        <v>0</v>
      </c>
      <c r="F110" s="77">
        <f>D110+E110</f>
        <v>0</v>
      </c>
      <c r="G110" s="177"/>
    </row>
    <row r="111" spans="1:7" s="6" customFormat="1" ht="11.25">
      <c r="A111" s="24" t="s">
        <v>92</v>
      </c>
      <c r="B111" s="21" t="s">
        <v>344</v>
      </c>
      <c r="C111" s="46" t="s">
        <v>153</v>
      </c>
      <c r="D111" s="57">
        <v>0</v>
      </c>
      <c r="E111" s="52">
        <v>0</v>
      </c>
      <c r="F111" s="75">
        <f>D111+E111</f>
        <v>0</v>
      </c>
      <c r="G111" s="177"/>
    </row>
    <row r="112" spans="1:7" s="6" customFormat="1" ht="12">
      <c r="A112" s="37" t="s">
        <v>450</v>
      </c>
      <c r="B112" s="31" t="s">
        <v>530</v>
      </c>
      <c r="C112" s="43"/>
      <c r="D112" s="52">
        <f>D114-D128</f>
        <v>693951.93</v>
      </c>
      <c r="E112" s="52">
        <f>E114-E128</f>
        <v>0</v>
      </c>
      <c r="F112" s="75">
        <f>D112+E112</f>
        <v>693951.93</v>
      </c>
      <c r="G112" s="177"/>
    </row>
    <row r="113" spans="1:7" s="6" customFormat="1" ht="11.25">
      <c r="A113" s="82" t="s">
        <v>465</v>
      </c>
      <c r="B113" s="29"/>
      <c r="C113" s="44"/>
      <c r="D113" s="58"/>
      <c r="E113" s="58"/>
      <c r="F113" s="98"/>
      <c r="G113" s="177"/>
    </row>
    <row r="114" spans="1:6" s="6" customFormat="1" ht="11.25">
      <c r="A114" s="203" t="s">
        <v>34</v>
      </c>
      <c r="B114" s="83" t="s">
        <v>86</v>
      </c>
      <c r="C114" s="84" t="s">
        <v>165</v>
      </c>
      <c r="D114" s="85">
        <f>SUM(D115:D121)</f>
        <v>10419889.37</v>
      </c>
      <c r="E114" s="85">
        <f>SUM(E115:E121)</f>
        <v>0</v>
      </c>
      <c r="F114" s="204">
        <f>D114+E114</f>
        <v>10419889.37</v>
      </c>
    </row>
    <row r="115" spans="1:7" s="6" customFormat="1" ht="11.25">
      <c r="A115" s="82" t="s">
        <v>545</v>
      </c>
      <c r="B115" s="32"/>
      <c r="C115" s="30"/>
      <c r="D115" s="55"/>
      <c r="E115" s="54"/>
      <c r="F115" s="105"/>
      <c r="G115" s="177"/>
    </row>
    <row r="116" spans="1:6" s="6" customFormat="1" ht="11.25">
      <c r="A116" s="250" t="s">
        <v>339</v>
      </c>
      <c r="B116" s="83" t="s">
        <v>86</v>
      </c>
      <c r="C116" s="251" t="s">
        <v>305</v>
      </c>
      <c r="D116" s="252">
        <v>122400</v>
      </c>
      <c r="E116" s="85">
        <v>0</v>
      </c>
      <c r="F116" s="253">
        <f aca="true" t="shared" si="2" ref="F116:F121">D116+E116</f>
        <v>122400</v>
      </c>
    </row>
    <row r="117" spans="1:6" s="6" customFormat="1" ht="11.25">
      <c r="A117" s="250" t="s">
        <v>339</v>
      </c>
      <c r="B117" s="83" t="s">
        <v>86</v>
      </c>
      <c r="C117" s="251" t="s">
        <v>453</v>
      </c>
      <c r="D117" s="252">
        <v>6344686.27</v>
      </c>
      <c r="E117" s="85">
        <v>0</v>
      </c>
      <c r="F117" s="253">
        <f t="shared" si="2"/>
        <v>6344686.27</v>
      </c>
    </row>
    <row r="118" spans="1:6" s="6" customFormat="1" ht="11.25">
      <c r="A118" s="250" t="s">
        <v>339</v>
      </c>
      <c r="B118" s="83" t="s">
        <v>86</v>
      </c>
      <c r="C118" s="251" t="s">
        <v>17</v>
      </c>
      <c r="D118" s="252">
        <v>387358</v>
      </c>
      <c r="E118" s="85">
        <v>0</v>
      </c>
      <c r="F118" s="253">
        <f t="shared" si="2"/>
        <v>387358</v>
      </c>
    </row>
    <row r="119" spans="1:6" s="6" customFormat="1" ht="11.25">
      <c r="A119" s="250" t="s">
        <v>339</v>
      </c>
      <c r="B119" s="83" t="s">
        <v>86</v>
      </c>
      <c r="C119" s="251" t="s">
        <v>163</v>
      </c>
      <c r="D119" s="252">
        <v>150000</v>
      </c>
      <c r="E119" s="85">
        <v>0</v>
      </c>
      <c r="F119" s="253">
        <f t="shared" si="2"/>
        <v>150000</v>
      </c>
    </row>
    <row r="120" spans="1:6" s="6" customFormat="1" ht="11.25">
      <c r="A120" s="250" t="s">
        <v>339</v>
      </c>
      <c r="B120" s="83" t="s">
        <v>86</v>
      </c>
      <c r="C120" s="251" t="s">
        <v>307</v>
      </c>
      <c r="D120" s="252">
        <v>2376096.88</v>
      </c>
      <c r="E120" s="85">
        <v>0</v>
      </c>
      <c r="F120" s="253">
        <f t="shared" si="2"/>
        <v>2376096.88</v>
      </c>
    </row>
    <row r="121" spans="1:6" s="6" customFormat="1" ht="11.25">
      <c r="A121" s="250" t="s">
        <v>339</v>
      </c>
      <c r="B121" s="83" t="s">
        <v>86</v>
      </c>
      <c r="C121" s="251" t="s">
        <v>455</v>
      </c>
      <c r="D121" s="252">
        <v>1039348.22</v>
      </c>
      <c r="E121" s="85">
        <v>0</v>
      </c>
      <c r="F121" s="253">
        <f t="shared" si="2"/>
        <v>1039348.22</v>
      </c>
    </row>
    <row r="122" spans="1:6" s="6" customFormat="1" ht="0.75" customHeight="1">
      <c r="A122" s="248"/>
      <c r="B122" s="254"/>
      <c r="C122" s="255"/>
      <c r="D122" s="256"/>
      <c r="E122" s="260"/>
      <c r="F122" s="257"/>
    </row>
    <row r="123" spans="1:6" s="6" customFormat="1" ht="12">
      <c r="A123" s="42" t="s">
        <v>5</v>
      </c>
      <c r="B123" s="23"/>
      <c r="C123" s="23"/>
      <c r="D123" s="23"/>
      <c r="E123" s="23"/>
      <c r="F123" s="227" t="s">
        <v>72</v>
      </c>
    </row>
    <row r="124" spans="1:6" s="6" customFormat="1" ht="11.25">
      <c r="A124" s="10"/>
      <c r="B124" s="11" t="s">
        <v>142</v>
      </c>
      <c r="C124" s="11" t="s">
        <v>142</v>
      </c>
      <c r="D124" s="262" t="s">
        <v>348</v>
      </c>
      <c r="E124" s="39" t="s">
        <v>395</v>
      </c>
      <c r="F124" s="228"/>
    </row>
    <row r="125" spans="1:6" s="6" customFormat="1" ht="11.25">
      <c r="A125" s="13" t="s">
        <v>114</v>
      </c>
      <c r="B125" s="14" t="s">
        <v>440</v>
      </c>
      <c r="C125" s="14" t="s">
        <v>412</v>
      </c>
      <c r="D125" s="262"/>
      <c r="E125" s="40" t="s">
        <v>404</v>
      </c>
      <c r="F125" s="229" t="s">
        <v>485</v>
      </c>
    </row>
    <row r="126" spans="1:6" s="6" customFormat="1" ht="11.25">
      <c r="A126" s="13"/>
      <c r="B126" s="14" t="s">
        <v>82</v>
      </c>
      <c r="C126" s="14" t="s">
        <v>10</v>
      </c>
      <c r="D126" s="262"/>
      <c r="E126" s="40" t="s">
        <v>541</v>
      </c>
      <c r="F126" s="229"/>
    </row>
    <row r="127" spans="1:6" s="6" customFormat="1" ht="11.25">
      <c r="A127" s="89">
        <v>1</v>
      </c>
      <c r="B127" s="109">
        <v>2</v>
      </c>
      <c r="C127" s="102">
        <v>3</v>
      </c>
      <c r="D127" s="102">
        <v>4</v>
      </c>
      <c r="E127" s="104" t="s">
        <v>444</v>
      </c>
      <c r="F127" s="104" t="s">
        <v>298</v>
      </c>
    </row>
    <row r="128" spans="1:7" s="6" customFormat="1" ht="11.25">
      <c r="A128" s="203" t="s">
        <v>33</v>
      </c>
      <c r="B128" s="86" t="s">
        <v>233</v>
      </c>
      <c r="C128" s="87" t="s">
        <v>555</v>
      </c>
      <c r="D128" s="85">
        <f>SUM(D129:D135)</f>
        <v>9725937.44</v>
      </c>
      <c r="E128" s="85">
        <f>SUM(E129:E135)</f>
        <v>0</v>
      </c>
      <c r="F128" s="77">
        <f>D128+E128</f>
        <v>9725937.44</v>
      </c>
      <c r="G128" s="177"/>
    </row>
    <row r="129" spans="1:7" s="6" customFormat="1" ht="11.25">
      <c r="A129" s="82" t="s">
        <v>545</v>
      </c>
      <c r="B129" s="32"/>
      <c r="C129" s="30"/>
      <c r="D129" s="55"/>
      <c r="E129" s="54"/>
      <c r="F129" s="105"/>
      <c r="G129" s="177"/>
    </row>
    <row r="130" spans="1:6" s="6" customFormat="1" ht="11.25">
      <c r="A130" s="250" t="s">
        <v>339</v>
      </c>
      <c r="B130" s="83" t="s">
        <v>233</v>
      </c>
      <c r="C130" s="251" t="s">
        <v>117</v>
      </c>
      <c r="D130" s="252">
        <v>93888.48</v>
      </c>
      <c r="E130" s="85">
        <v>0</v>
      </c>
      <c r="F130" s="253">
        <f aca="true" t="shared" si="3" ref="F130:F136">D130+E130</f>
        <v>93888.48</v>
      </c>
    </row>
    <row r="131" spans="1:6" s="6" customFormat="1" ht="11.25">
      <c r="A131" s="250" t="s">
        <v>339</v>
      </c>
      <c r="B131" s="83" t="s">
        <v>233</v>
      </c>
      <c r="C131" s="251" t="s">
        <v>264</v>
      </c>
      <c r="D131" s="252">
        <v>5071148.38</v>
      </c>
      <c r="E131" s="85">
        <v>0</v>
      </c>
      <c r="F131" s="253">
        <f t="shared" si="3"/>
        <v>5071148.38</v>
      </c>
    </row>
    <row r="132" spans="1:6" s="6" customFormat="1" ht="11.25">
      <c r="A132" s="250" t="s">
        <v>339</v>
      </c>
      <c r="B132" s="83" t="s">
        <v>233</v>
      </c>
      <c r="C132" s="251" t="s">
        <v>406</v>
      </c>
      <c r="D132" s="252">
        <v>344594.75</v>
      </c>
      <c r="E132" s="85">
        <v>0</v>
      </c>
      <c r="F132" s="253">
        <f t="shared" si="3"/>
        <v>344594.75</v>
      </c>
    </row>
    <row r="133" spans="1:6" s="6" customFormat="1" ht="11.25">
      <c r="A133" s="250" t="s">
        <v>339</v>
      </c>
      <c r="B133" s="83" t="s">
        <v>233</v>
      </c>
      <c r="C133" s="251" t="s">
        <v>558</v>
      </c>
      <c r="D133" s="252">
        <v>235200.25</v>
      </c>
      <c r="E133" s="85">
        <v>0</v>
      </c>
      <c r="F133" s="253">
        <f t="shared" si="3"/>
        <v>235200.25</v>
      </c>
    </row>
    <row r="134" spans="1:6" s="6" customFormat="1" ht="11.25">
      <c r="A134" s="250" t="s">
        <v>339</v>
      </c>
      <c r="B134" s="83" t="s">
        <v>233</v>
      </c>
      <c r="C134" s="251" t="s">
        <v>116</v>
      </c>
      <c r="D134" s="252">
        <v>3082379.85</v>
      </c>
      <c r="E134" s="85">
        <v>0</v>
      </c>
      <c r="F134" s="253">
        <f t="shared" si="3"/>
        <v>3082379.85</v>
      </c>
    </row>
    <row r="135" spans="1:6" s="6" customFormat="1" ht="11.25">
      <c r="A135" s="250" t="s">
        <v>339</v>
      </c>
      <c r="B135" s="83" t="s">
        <v>233</v>
      </c>
      <c r="C135" s="251" t="s">
        <v>262</v>
      </c>
      <c r="D135" s="252">
        <v>898725.73</v>
      </c>
      <c r="E135" s="85">
        <v>0</v>
      </c>
      <c r="F135" s="253">
        <f t="shared" si="3"/>
        <v>898725.73</v>
      </c>
    </row>
    <row r="136" spans="1:22" s="6" customFormat="1" ht="12">
      <c r="A136" s="156" t="s">
        <v>57</v>
      </c>
      <c r="B136" s="157" t="s">
        <v>417</v>
      </c>
      <c r="C136" s="158"/>
      <c r="D136" s="159">
        <f>D138-D139</f>
        <v>0</v>
      </c>
      <c r="E136" s="159">
        <f>E138-E139</f>
        <v>0</v>
      </c>
      <c r="F136" s="160">
        <f t="shared" si="3"/>
        <v>0</v>
      </c>
      <c r="G136" s="174"/>
      <c r="H136" s="175"/>
      <c r="I136" s="34"/>
      <c r="J136" s="34"/>
      <c r="K136" s="34"/>
      <c r="L136" s="34"/>
      <c r="M136" s="34"/>
      <c r="N136" s="34"/>
      <c r="O136" s="176"/>
      <c r="P136" s="161"/>
      <c r="Q136" s="162"/>
      <c r="R136" s="163"/>
      <c r="S136" s="163"/>
      <c r="T136" s="163"/>
      <c r="U136" s="163"/>
      <c r="V136" s="163"/>
    </row>
    <row r="137" spans="1:22" s="6" customFormat="1" ht="11.25">
      <c r="A137" s="82" t="s">
        <v>465</v>
      </c>
      <c r="B137" s="164"/>
      <c r="C137" s="165"/>
      <c r="D137" s="166"/>
      <c r="E137" s="166"/>
      <c r="F137" s="167"/>
      <c r="G137" s="174"/>
      <c r="H137" s="136"/>
      <c r="I137" s="34"/>
      <c r="J137" s="34"/>
      <c r="K137" s="34"/>
      <c r="L137" s="34"/>
      <c r="M137" s="34"/>
      <c r="N137" s="34"/>
      <c r="O137" s="176"/>
      <c r="P137" s="161"/>
      <c r="Q137" s="162"/>
      <c r="R137" s="163"/>
      <c r="S137" s="163"/>
      <c r="T137" s="163"/>
      <c r="U137" s="163"/>
      <c r="V137" s="163"/>
    </row>
    <row r="138" spans="1:22" s="6" customFormat="1" ht="11.25">
      <c r="A138" s="168" t="s">
        <v>12</v>
      </c>
      <c r="B138" s="157" t="s">
        <v>269</v>
      </c>
      <c r="C138" s="158" t="s">
        <v>48</v>
      </c>
      <c r="D138" s="54">
        <v>0</v>
      </c>
      <c r="E138" s="54">
        <v>0</v>
      </c>
      <c r="F138" s="77">
        <f>D138+E138</f>
        <v>0</v>
      </c>
      <c r="G138" s="174"/>
      <c r="H138" s="136"/>
      <c r="I138" s="34"/>
      <c r="J138" s="34"/>
      <c r="K138" s="34"/>
      <c r="L138" s="34"/>
      <c r="M138" s="34"/>
      <c r="N138" s="34"/>
      <c r="O138" s="176"/>
      <c r="P138" s="161"/>
      <c r="Q138" s="162"/>
      <c r="R138" s="163"/>
      <c r="S138" s="163"/>
      <c r="T138" s="163"/>
      <c r="U138" s="163"/>
      <c r="V138" s="163"/>
    </row>
    <row r="139" spans="1:22" s="6" customFormat="1" ht="11.25">
      <c r="A139" s="169" t="s">
        <v>84</v>
      </c>
      <c r="B139" s="170" t="s">
        <v>123</v>
      </c>
      <c r="C139" s="171" t="s">
        <v>381</v>
      </c>
      <c r="D139" s="172">
        <v>0</v>
      </c>
      <c r="E139" s="172">
        <v>0</v>
      </c>
      <c r="F139" s="173">
        <f>D139+E139</f>
        <v>0</v>
      </c>
      <c r="G139" s="174"/>
      <c r="H139" s="136"/>
      <c r="I139" s="34"/>
      <c r="J139" s="34"/>
      <c r="K139" s="34"/>
      <c r="L139" s="34"/>
      <c r="M139" s="34"/>
      <c r="N139" s="34"/>
      <c r="O139" s="176"/>
      <c r="P139" s="161"/>
      <c r="Q139" s="162"/>
      <c r="R139" s="163"/>
      <c r="S139" s="163"/>
      <c r="T139" s="163"/>
      <c r="U139" s="163"/>
      <c r="V139" s="163"/>
    </row>
    <row r="140" spans="1:15" s="6" customFormat="1" ht="24">
      <c r="A140" s="37" t="s">
        <v>253</v>
      </c>
      <c r="B140" s="86" t="s">
        <v>487</v>
      </c>
      <c r="C140" s="87"/>
      <c r="D140" s="88">
        <f>D142-D143</f>
        <v>0</v>
      </c>
      <c r="E140" s="88">
        <f>E142-E143</f>
        <v>0</v>
      </c>
      <c r="F140" s="75">
        <f>D140+E140</f>
        <v>0</v>
      </c>
      <c r="G140" s="177"/>
      <c r="H140" s="34"/>
      <c r="I140" s="34"/>
      <c r="J140" s="34"/>
      <c r="K140" s="34"/>
      <c r="L140" s="34"/>
      <c r="M140" s="34"/>
      <c r="N140" s="34"/>
      <c r="O140" s="34"/>
    </row>
    <row r="141" spans="1:7" s="6" customFormat="1" ht="11.25">
      <c r="A141" s="82" t="s">
        <v>465</v>
      </c>
      <c r="B141" s="32"/>
      <c r="C141" s="44"/>
      <c r="D141" s="54"/>
      <c r="E141" s="54"/>
      <c r="F141" s="105"/>
      <c r="G141" s="177"/>
    </row>
    <row r="142" spans="1:7" s="6" customFormat="1" ht="11.25">
      <c r="A142" s="82" t="s">
        <v>38</v>
      </c>
      <c r="B142" s="32" t="s">
        <v>53</v>
      </c>
      <c r="C142" s="44" t="s">
        <v>449</v>
      </c>
      <c r="D142" s="54">
        <v>0</v>
      </c>
      <c r="E142" s="54">
        <v>0</v>
      </c>
      <c r="F142" s="105">
        <f>D142+E142</f>
        <v>0</v>
      </c>
      <c r="G142" s="177"/>
    </row>
    <row r="143" spans="1:7" s="6" customFormat="1" ht="11.25">
      <c r="A143" s="96" t="s">
        <v>32</v>
      </c>
      <c r="B143" s="213" t="s">
        <v>193</v>
      </c>
      <c r="C143" s="214" t="s">
        <v>449</v>
      </c>
      <c r="D143" s="215">
        <v>0</v>
      </c>
      <c r="E143" s="215">
        <v>0</v>
      </c>
      <c r="F143" s="205">
        <f>D143+E143</f>
        <v>0</v>
      </c>
      <c r="G143" s="177"/>
    </row>
    <row r="144" spans="1:22" s="6" customFormat="1" ht="12">
      <c r="A144" s="190" t="s">
        <v>416</v>
      </c>
      <c r="B144" s="86" t="s">
        <v>410</v>
      </c>
      <c r="C144" s="87" t="s">
        <v>4</v>
      </c>
      <c r="D144" s="88">
        <v>0</v>
      </c>
      <c r="E144" s="88">
        <v>0</v>
      </c>
      <c r="F144" s="106">
        <f>D144+E144</f>
        <v>0</v>
      </c>
      <c r="G144" s="212"/>
      <c r="H144" s="175"/>
      <c r="I144" s="34"/>
      <c r="J144" s="34"/>
      <c r="K144" s="34"/>
      <c r="L144" s="34"/>
      <c r="M144" s="34"/>
      <c r="N144" s="34"/>
      <c r="O144" s="176"/>
      <c r="P144" s="161"/>
      <c r="Q144" s="162"/>
      <c r="R144" s="163"/>
      <c r="S144" s="163"/>
      <c r="T144" s="163"/>
      <c r="U144" s="163"/>
      <c r="V144" s="163"/>
    </row>
    <row r="145" spans="1:22" s="6" customFormat="1" ht="12">
      <c r="A145" s="207" t="s">
        <v>106</v>
      </c>
      <c r="B145" s="208"/>
      <c r="C145" s="209"/>
      <c r="D145" s="210"/>
      <c r="E145" s="210"/>
      <c r="F145" s="211"/>
      <c r="G145" s="212"/>
      <c r="H145" s="190"/>
      <c r="O145" s="206"/>
      <c r="P145" s="161"/>
      <c r="Q145" s="162"/>
      <c r="R145" s="163"/>
      <c r="S145" s="163"/>
      <c r="T145" s="163"/>
      <c r="U145" s="163"/>
      <c r="V145" s="163"/>
    </row>
    <row r="146" spans="1:7" s="6" customFormat="1" ht="12">
      <c r="A146" s="216" t="s">
        <v>480</v>
      </c>
      <c r="B146" s="218" t="s">
        <v>517</v>
      </c>
      <c r="C146" s="44"/>
      <c r="D146" s="219">
        <f>D148-D180</f>
        <v>-57266123.24</v>
      </c>
      <c r="E146" s="219">
        <f>E148-E180</f>
        <v>0</v>
      </c>
      <c r="F146" s="187">
        <f>D146+E146</f>
        <v>-57266123.24</v>
      </c>
      <c r="G146" s="177"/>
    </row>
    <row r="147" spans="1:6" s="6" customFormat="1" ht="11.25">
      <c r="A147" s="220" t="s">
        <v>41</v>
      </c>
      <c r="B147" s="213"/>
      <c r="C147" s="223"/>
      <c r="D147" s="221"/>
      <c r="E147" s="221"/>
      <c r="F147" s="222"/>
    </row>
    <row r="148" spans="1:7" s="6" customFormat="1" ht="11.25">
      <c r="A148" s="217" t="s">
        <v>538</v>
      </c>
      <c r="B148" s="108" t="s">
        <v>37</v>
      </c>
      <c r="C148" s="43"/>
      <c r="D148" s="61">
        <f>D149+D153+D159+D168+D172+D176</f>
        <v>-56597268.15</v>
      </c>
      <c r="E148" s="61">
        <f>E149+E153+E159+E168+E172+E176</f>
        <v>0</v>
      </c>
      <c r="F148" s="185">
        <f>D148+E148</f>
        <v>-56597268.15</v>
      </c>
      <c r="G148" s="177"/>
    </row>
    <row r="149" spans="1:7" s="6" customFormat="1" ht="12">
      <c r="A149" s="37" t="s">
        <v>3</v>
      </c>
      <c r="B149" s="21" t="s">
        <v>156</v>
      </c>
      <c r="C149" s="43"/>
      <c r="D149" s="57">
        <f>D151-D152</f>
        <v>-56655664.84</v>
      </c>
      <c r="E149" s="57">
        <f>E151-E152</f>
        <v>0</v>
      </c>
      <c r="F149" s="75">
        <f>D149+E149</f>
        <v>-56655664.84</v>
      </c>
      <c r="G149" s="177"/>
    </row>
    <row r="150" spans="1:7" s="6" customFormat="1" ht="11.25">
      <c r="A150" s="26" t="s">
        <v>465</v>
      </c>
      <c r="B150" s="29"/>
      <c r="C150" s="44"/>
      <c r="D150" s="58"/>
      <c r="E150" s="58"/>
      <c r="F150" s="98"/>
      <c r="G150" s="177"/>
    </row>
    <row r="151" spans="1:7" s="6" customFormat="1" ht="11.25">
      <c r="A151" s="82" t="s">
        <v>277</v>
      </c>
      <c r="B151" s="32" t="s">
        <v>297</v>
      </c>
      <c r="C151" s="44" t="s">
        <v>512</v>
      </c>
      <c r="D151" s="54">
        <v>130420.51</v>
      </c>
      <c r="E151" s="54">
        <v>232245.1</v>
      </c>
      <c r="F151" s="105">
        <f>D151+E151</f>
        <v>362665.61</v>
      </c>
      <c r="G151" s="177"/>
    </row>
    <row r="152" spans="1:6" s="6" customFormat="1" ht="11.25">
      <c r="A152" s="96" t="s">
        <v>544</v>
      </c>
      <c r="B152" s="86" t="s">
        <v>443</v>
      </c>
      <c r="C152" s="100" t="s">
        <v>355</v>
      </c>
      <c r="D152" s="88">
        <v>56786085.35</v>
      </c>
      <c r="E152" s="88">
        <v>232245.1</v>
      </c>
      <c r="F152" s="106">
        <f>D152+E152</f>
        <v>57018330.45</v>
      </c>
    </row>
    <row r="153" spans="1:7" s="6" customFormat="1" ht="12">
      <c r="A153" s="97" t="s">
        <v>401</v>
      </c>
      <c r="B153" s="31" t="s">
        <v>555</v>
      </c>
      <c r="C153" s="43"/>
      <c r="D153" s="52">
        <f>D156-D158</f>
        <v>0</v>
      </c>
      <c r="E153" s="52">
        <f>E156-E158</f>
        <v>0</v>
      </c>
      <c r="F153" s="77">
        <f>D153+E153</f>
        <v>0</v>
      </c>
      <c r="G153" s="177"/>
    </row>
    <row r="154" spans="1:7" s="6" customFormat="1" ht="11.25">
      <c r="A154" s="26" t="s">
        <v>465</v>
      </c>
      <c r="B154" s="29"/>
      <c r="C154" s="45"/>
      <c r="D154" s="58"/>
      <c r="E154" s="58"/>
      <c r="F154" s="186"/>
      <c r="G154" s="177"/>
    </row>
    <row r="155" spans="1:7" s="6" customFormat="1" ht="11.25">
      <c r="A155" s="26" t="s">
        <v>18</v>
      </c>
      <c r="B155" s="32"/>
      <c r="C155" s="44"/>
      <c r="D155" s="54"/>
      <c r="E155" s="54"/>
      <c r="F155" s="187"/>
      <c r="G155" s="177"/>
    </row>
    <row r="156" spans="1:7" s="6" customFormat="1" ht="11.25">
      <c r="A156" s="24" t="s">
        <v>226</v>
      </c>
      <c r="B156" s="83" t="s">
        <v>117</v>
      </c>
      <c r="C156" s="84" t="s">
        <v>105</v>
      </c>
      <c r="D156" s="85">
        <v>0</v>
      </c>
      <c r="E156" s="85">
        <v>0</v>
      </c>
      <c r="F156" s="77">
        <f>D156+E156</f>
        <v>0</v>
      </c>
      <c r="G156" s="177"/>
    </row>
    <row r="157" spans="1:7" s="6" customFormat="1" ht="11.25">
      <c r="A157" s="26" t="s">
        <v>414</v>
      </c>
      <c r="B157" s="32"/>
      <c r="C157" s="44"/>
      <c r="D157" s="54"/>
      <c r="E157" s="54"/>
      <c r="F157" s="187"/>
      <c r="G157" s="177"/>
    </row>
    <row r="158" spans="1:7" s="6" customFormat="1" ht="11.25">
      <c r="A158" s="24" t="s">
        <v>226</v>
      </c>
      <c r="B158" s="31" t="s">
        <v>264</v>
      </c>
      <c r="C158" s="22" t="s">
        <v>245</v>
      </c>
      <c r="D158" s="56">
        <v>0</v>
      </c>
      <c r="E158" s="52">
        <v>0</v>
      </c>
      <c r="F158" s="77">
        <f>D158+E158</f>
        <v>0</v>
      </c>
      <c r="G158" s="177"/>
    </row>
    <row r="159" spans="1:7" s="6" customFormat="1" ht="12">
      <c r="A159" s="38" t="s">
        <v>79</v>
      </c>
      <c r="B159" s="21" t="s">
        <v>381</v>
      </c>
      <c r="C159" s="22"/>
      <c r="D159" s="51">
        <f>D161-D162</f>
        <v>0</v>
      </c>
      <c r="E159" s="51">
        <f>E161-E162</f>
        <v>0</v>
      </c>
      <c r="F159" s="75">
        <f>D159+E159</f>
        <v>0</v>
      </c>
      <c r="G159" s="177"/>
    </row>
    <row r="160" spans="1:7" s="6" customFormat="1" ht="11.25">
      <c r="A160" s="26" t="s">
        <v>465</v>
      </c>
      <c r="B160" s="29"/>
      <c r="C160" s="30"/>
      <c r="D160" s="53"/>
      <c r="E160" s="58"/>
      <c r="F160" s="98"/>
      <c r="G160" s="177"/>
    </row>
    <row r="161" spans="1:7" s="6" customFormat="1" ht="11.25">
      <c r="A161" s="82" t="s">
        <v>141</v>
      </c>
      <c r="B161" s="32" t="s">
        <v>224</v>
      </c>
      <c r="C161" s="30" t="s">
        <v>290</v>
      </c>
      <c r="D161" s="54">
        <v>0</v>
      </c>
      <c r="E161" s="54">
        <v>0</v>
      </c>
      <c r="F161" s="105">
        <f>D161+E161</f>
        <v>0</v>
      </c>
      <c r="G161" s="177"/>
    </row>
    <row r="162" spans="1:6" s="6" customFormat="1" ht="11.25">
      <c r="A162" s="194" t="s">
        <v>377</v>
      </c>
      <c r="B162" s="195" t="s">
        <v>76</v>
      </c>
      <c r="C162" s="196" t="s">
        <v>133</v>
      </c>
      <c r="D162" s="197">
        <v>0</v>
      </c>
      <c r="E162" s="226">
        <v>0</v>
      </c>
      <c r="F162" s="198">
        <f>D162+E162</f>
        <v>0</v>
      </c>
    </row>
    <row r="163" spans="1:6" s="6" customFormat="1" ht="12">
      <c r="A163" s="42" t="s">
        <v>5</v>
      </c>
      <c r="B163" s="23"/>
      <c r="C163" s="23"/>
      <c r="D163" s="23"/>
      <c r="E163" s="23"/>
      <c r="F163" s="227" t="s">
        <v>507</v>
      </c>
    </row>
    <row r="164" spans="1:6" s="6" customFormat="1" ht="11.25">
      <c r="A164" s="10"/>
      <c r="B164" s="11" t="s">
        <v>142</v>
      </c>
      <c r="C164" s="11" t="s">
        <v>142</v>
      </c>
      <c r="D164" s="262" t="s">
        <v>348</v>
      </c>
      <c r="E164" s="39" t="s">
        <v>395</v>
      </c>
      <c r="F164" s="228"/>
    </row>
    <row r="165" spans="1:6" s="6" customFormat="1" ht="11.25">
      <c r="A165" s="13" t="s">
        <v>114</v>
      </c>
      <c r="B165" s="14" t="s">
        <v>440</v>
      </c>
      <c r="C165" s="14" t="s">
        <v>412</v>
      </c>
      <c r="D165" s="262"/>
      <c r="E165" s="40" t="s">
        <v>404</v>
      </c>
      <c r="F165" s="229" t="s">
        <v>485</v>
      </c>
    </row>
    <row r="166" spans="1:6" s="6" customFormat="1" ht="11.25">
      <c r="A166" s="13"/>
      <c r="B166" s="14" t="s">
        <v>82</v>
      </c>
      <c r="C166" s="14" t="s">
        <v>10</v>
      </c>
      <c r="D166" s="262"/>
      <c r="E166" s="40" t="s">
        <v>541</v>
      </c>
      <c r="F166" s="229"/>
    </row>
    <row r="167" spans="1:6" s="6" customFormat="1" ht="11.25">
      <c r="A167" s="89">
        <v>1</v>
      </c>
      <c r="B167" s="109">
        <v>2</v>
      </c>
      <c r="C167" s="102">
        <v>3</v>
      </c>
      <c r="D167" s="102">
        <v>4</v>
      </c>
      <c r="E167" s="104" t="s">
        <v>444</v>
      </c>
      <c r="F167" s="104" t="s">
        <v>298</v>
      </c>
    </row>
    <row r="168" spans="1:7" s="6" customFormat="1" ht="12">
      <c r="A168" s="97" t="s">
        <v>302</v>
      </c>
      <c r="B168" s="21" t="s">
        <v>186</v>
      </c>
      <c r="C168" s="22"/>
      <c r="D168" s="51">
        <f>D170-D171</f>
        <v>0</v>
      </c>
      <c r="E168" s="51">
        <f>E170-E171</f>
        <v>0</v>
      </c>
      <c r="F168" s="77">
        <f>D168+E168</f>
        <v>0</v>
      </c>
      <c r="G168" s="177"/>
    </row>
    <row r="169" spans="1:7" s="6" customFormat="1" ht="11.25">
      <c r="A169" s="26" t="s">
        <v>465</v>
      </c>
      <c r="B169" s="29"/>
      <c r="C169" s="30"/>
      <c r="D169" s="53"/>
      <c r="E169" s="58"/>
      <c r="F169" s="98"/>
      <c r="G169" s="177"/>
    </row>
    <row r="170" spans="1:7" s="6" customFormat="1" ht="11.25">
      <c r="A170" s="69" t="s">
        <v>274</v>
      </c>
      <c r="B170" s="31" t="s">
        <v>334</v>
      </c>
      <c r="C170" s="22" t="s">
        <v>471</v>
      </c>
      <c r="D170" s="56">
        <v>0</v>
      </c>
      <c r="E170" s="52">
        <v>0</v>
      </c>
      <c r="F170" s="77">
        <f>D170+E170</f>
        <v>0</v>
      </c>
      <c r="G170" s="177"/>
    </row>
    <row r="171" spans="1:7" s="6" customFormat="1" ht="11.25">
      <c r="A171" s="70" t="s">
        <v>210</v>
      </c>
      <c r="B171" s="21" t="s">
        <v>479</v>
      </c>
      <c r="C171" s="22" t="s">
        <v>319</v>
      </c>
      <c r="D171" s="51">
        <v>0</v>
      </c>
      <c r="E171" s="52">
        <v>0</v>
      </c>
      <c r="F171" s="75">
        <f>D171+E171</f>
        <v>0</v>
      </c>
      <c r="G171" s="177"/>
    </row>
    <row r="172" spans="1:8" s="6" customFormat="1" ht="12.75">
      <c r="A172" s="71" t="s">
        <v>78</v>
      </c>
      <c r="B172" s="21" t="s">
        <v>2</v>
      </c>
      <c r="C172" s="22"/>
      <c r="D172" s="55">
        <f>D174-D175</f>
        <v>0</v>
      </c>
      <c r="E172" s="55">
        <f>E174-E175</f>
        <v>0</v>
      </c>
      <c r="F172" s="75">
        <f>D172+E172</f>
        <v>0</v>
      </c>
      <c r="G172" s="188"/>
      <c r="H172" s="64"/>
    </row>
    <row r="173" spans="1:8" s="6" customFormat="1" ht="12.75">
      <c r="A173" s="26" t="s">
        <v>465</v>
      </c>
      <c r="B173" s="29"/>
      <c r="C173" s="27"/>
      <c r="D173" s="53"/>
      <c r="E173" s="58"/>
      <c r="F173" s="98"/>
      <c r="G173" s="188"/>
      <c r="H173" s="64"/>
    </row>
    <row r="174" spans="1:8" s="6" customFormat="1" ht="12.75">
      <c r="A174" s="72" t="s">
        <v>529</v>
      </c>
      <c r="B174" s="31" t="s">
        <v>445</v>
      </c>
      <c r="C174" s="22" t="s">
        <v>363</v>
      </c>
      <c r="D174" s="56">
        <v>0</v>
      </c>
      <c r="E174" s="52">
        <v>0</v>
      </c>
      <c r="F174" s="77">
        <f>D174+E174</f>
        <v>0</v>
      </c>
      <c r="G174" s="188"/>
      <c r="H174" s="64"/>
    </row>
    <row r="175" spans="1:8" s="6" customFormat="1" ht="12.75">
      <c r="A175" s="72" t="s">
        <v>354</v>
      </c>
      <c r="B175" s="21" t="s">
        <v>301</v>
      </c>
      <c r="C175" s="22" t="s">
        <v>496</v>
      </c>
      <c r="D175" s="51">
        <v>0</v>
      </c>
      <c r="E175" s="52">
        <v>0</v>
      </c>
      <c r="F175" s="75">
        <f>D175+E175</f>
        <v>0</v>
      </c>
      <c r="G175" s="188"/>
      <c r="H175" s="64"/>
    </row>
    <row r="176" spans="1:7" s="6" customFormat="1" ht="12">
      <c r="A176" s="73" t="s">
        <v>201</v>
      </c>
      <c r="B176" s="31" t="s">
        <v>115</v>
      </c>
      <c r="C176" s="30"/>
      <c r="D176" s="55">
        <f>D178-D179</f>
        <v>58396.69</v>
      </c>
      <c r="E176" s="55">
        <f>E178-E179</f>
        <v>0</v>
      </c>
      <c r="F176" s="75">
        <f>D176+E176</f>
        <v>58396.69</v>
      </c>
      <c r="G176" s="177"/>
    </row>
    <row r="177" spans="1:7" s="6" customFormat="1" ht="11.25">
      <c r="A177" s="26" t="s">
        <v>465</v>
      </c>
      <c r="B177" s="29"/>
      <c r="C177" s="27"/>
      <c r="D177" s="53"/>
      <c r="E177" s="58"/>
      <c r="F177" s="186"/>
      <c r="G177" s="177"/>
    </row>
    <row r="178" spans="1:7" s="6" customFormat="1" ht="11.25">
      <c r="A178" s="24" t="s">
        <v>176</v>
      </c>
      <c r="B178" s="32" t="s">
        <v>557</v>
      </c>
      <c r="C178" s="30" t="s">
        <v>251</v>
      </c>
      <c r="D178" s="55">
        <v>993079.35</v>
      </c>
      <c r="E178" s="54">
        <v>0</v>
      </c>
      <c r="F178" s="105">
        <f>D178+E178</f>
        <v>993079.35</v>
      </c>
      <c r="G178" s="177"/>
    </row>
    <row r="179" spans="1:7" s="6" customFormat="1" ht="11.25">
      <c r="A179" s="82" t="s">
        <v>68</v>
      </c>
      <c r="B179" s="86" t="s">
        <v>409</v>
      </c>
      <c r="C179" s="100" t="s">
        <v>91</v>
      </c>
      <c r="D179" s="88">
        <v>934682.66</v>
      </c>
      <c r="E179" s="88">
        <v>0</v>
      </c>
      <c r="F179" s="106">
        <f>D179+E179</f>
        <v>934682.66</v>
      </c>
      <c r="G179" s="177"/>
    </row>
    <row r="180" spans="1:7" s="6" customFormat="1" ht="11.25">
      <c r="A180" s="202" t="s">
        <v>429</v>
      </c>
      <c r="B180" s="90" t="s">
        <v>512</v>
      </c>
      <c r="C180" s="25"/>
      <c r="D180" s="60">
        <f>D181+D185+D189+D198+D199</f>
        <v>668855.09</v>
      </c>
      <c r="E180" s="60">
        <f>E181+E185+E189+E198+E199</f>
        <v>0</v>
      </c>
      <c r="F180" s="178">
        <f>D180+E180</f>
        <v>668855.09</v>
      </c>
      <c r="G180" s="177"/>
    </row>
    <row r="181" spans="1:7" s="6" customFormat="1" ht="24">
      <c r="A181" s="37" t="s">
        <v>371</v>
      </c>
      <c r="B181" s="31" t="s">
        <v>105</v>
      </c>
      <c r="C181" s="22"/>
      <c r="D181" s="56">
        <f>D183-D184</f>
        <v>0</v>
      </c>
      <c r="E181" s="56">
        <f>E183-E184</f>
        <v>0</v>
      </c>
      <c r="F181" s="75">
        <f>D181+E181</f>
        <v>0</v>
      </c>
      <c r="G181" s="177"/>
    </row>
    <row r="182" spans="1:7" s="6" customFormat="1" ht="11.25">
      <c r="A182" s="26" t="s">
        <v>465</v>
      </c>
      <c r="B182" s="29"/>
      <c r="C182" s="30"/>
      <c r="D182" s="53"/>
      <c r="E182" s="58"/>
      <c r="F182" s="186"/>
      <c r="G182" s="177"/>
    </row>
    <row r="183" spans="1:8" s="6" customFormat="1" ht="11.25">
      <c r="A183" s="82" t="s">
        <v>109</v>
      </c>
      <c r="B183" s="32" t="s">
        <v>547</v>
      </c>
      <c r="C183" s="30" t="s">
        <v>386</v>
      </c>
      <c r="D183" s="55">
        <v>0</v>
      </c>
      <c r="E183" s="54">
        <v>0</v>
      </c>
      <c r="F183" s="105">
        <f>D183+E183</f>
        <v>0</v>
      </c>
      <c r="G183" s="177"/>
      <c r="H183" s="34"/>
    </row>
    <row r="184" spans="1:6" s="6" customFormat="1" ht="11.25">
      <c r="A184" s="96" t="s">
        <v>280</v>
      </c>
      <c r="B184" s="86" t="s">
        <v>399</v>
      </c>
      <c r="C184" s="100" t="s">
        <v>554</v>
      </c>
      <c r="D184" s="200">
        <v>0</v>
      </c>
      <c r="E184" s="88">
        <v>0</v>
      </c>
      <c r="F184" s="106">
        <f>D184+E184</f>
        <v>0</v>
      </c>
    </row>
    <row r="185" spans="1:7" s="6" customFormat="1" ht="24">
      <c r="A185" s="37" t="s">
        <v>155</v>
      </c>
      <c r="B185" s="31" t="s">
        <v>290</v>
      </c>
      <c r="C185" s="22"/>
      <c r="D185" s="56">
        <f>D187-D188</f>
        <v>0</v>
      </c>
      <c r="E185" s="56">
        <f>E187-E188</f>
        <v>0</v>
      </c>
      <c r="F185" s="77">
        <f>D185+E185</f>
        <v>0</v>
      </c>
      <c r="G185" s="177"/>
    </row>
    <row r="186" spans="1:7" s="6" customFormat="1" ht="11.25">
      <c r="A186" s="26" t="s">
        <v>465</v>
      </c>
      <c r="B186" s="29"/>
      <c r="C186" s="30"/>
      <c r="D186" s="53"/>
      <c r="E186" s="58"/>
      <c r="F186" s="98"/>
      <c r="G186" s="177"/>
    </row>
    <row r="187" spans="1:8" s="6" customFormat="1" ht="11.25">
      <c r="A187" s="24" t="s">
        <v>59</v>
      </c>
      <c r="B187" s="31" t="s">
        <v>437</v>
      </c>
      <c r="C187" s="22" t="s">
        <v>190</v>
      </c>
      <c r="D187" s="56">
        <v>0</v>
      </c>
      <c r="E187" s="52">
        <v>0</v>
      </c>
      <c r="F187" s="77">
        <f>D187+E187</f>
        <v>0</v>
      </c>
      <c r="G187" s="177"/>
      <c r="H187" s="34"/>
    </row>
    <row r="188" spans="1:7" s="6" customFormat="1" ht="11.25">
      <c r="A188" s="33" t="s">
        <v>394</v>
      </c>
      <c r="B188" s="21" t="s">
        <v>580</v>
      </c>
      <c r="C188" s="22" t="s">
        <v>1</v>
      </c>
      <c r="D188" s="51">
        <v>0</v>
      </c>
      <c r="E188" s="52">
        <v>0</v>
      </c>
      <c r="F188" s="75">
        <f>D188+E188</f>
        <v>0</v>
      </c>
      <c r="G188" s="177"/>
    </row>
    <row r="189" spans="1:7" s="6" customFormat="1" ht="12">
      <c r="A189" s="107" t="s">
        <v>77</v>
      </c>
      <c r="B189" s="90" t="s">
        <v>471</v>
      </c>
      <c r="C189" s="22"/>
      <c r="D189" s="51">
        <f>D191-D192</f>
        <v>405181.61</v>
      </c>
      <c r="E189" s="51">
        <f>E191-E192</f>
        <v>0</v>
      </c>
      <c r="F189" s="75">
        <f>D189+E189</f>
        <v>405181.61</v>
      </c>
      <c r="G189" s="177"/>
    </row>
    <row r="190" spans="1:7" s="6" customFormat="1" ht="11.25">
      <c r="A190" s="82" t="s">
        <v>465</v>
      </c>
      <c r="B190" s="29"/>
      <c r="C190" s="30"/>
      <c r="D190" s="53"/>
      <c r="E190" s="58"/>
      <c r="F190" s="186"/>
      <c r="G190" s="177"/>
    </row>
    <row r="191" spans="1:8" s="6" customFormat="1" ht="11.25">
      <c r="A191" s="224" t="s">
        <v>120</v>
      </c>
      <c r="B191" s="32" t="s">
        <v>30</v>
      </c>
      <c r="C191" s="30" t="s">
        <v>16</v>
      </c>
      <c r="D191" s="55">
        <v>61072717.76</v>
      </c>
      <c r="E191" s="54">
        <v>232245.1</v>
      </c>
      <c r="F191" s="105">
        <f>D191+E191</f>
        <v>61304962.86</v>
      </c>
      <c r="G191" s="177"/>
      <c r="H191" s="34"/>
    </row>
    <row r="192" spans="1:8" s="6" customFormat="1" ht="11.25">
      <c r="A192" s="194" t="s">
        <v>183</v>
      </c>
      <c r="B192" s="195" t="s">
        <v>178</v>
      </c>
      <c r="C192" s="196" t="s">
        <v>185</v>
      </c>
      <c r="D192" s="197">
        <v>60667536.15</v>
      </c>
      <c r="E192" s="226">
        <v>232245.1</v>
      </c>
      <c r="F192" s="198">
        <f>D192+E192</f>
        <v>60899781.25</v>
      </c>
      <c r="H192" s="34"/>
    </row>
    <row r="193" spans="1:6" s="6" customFormat="1" ht="12">
      <c r="A193" s="42" t="s">
        <v>5</v>
      </c>
      <c r="B193" s="23"/>
      <c r="C193" s="23"/>
      <c r="D193" s="23"/>
      <c r="E193" s="23"/>
      <c r="F193" s="227" t="s">
        <v>362</v>
      </c>
    </row>
    <row r="194" spans="1:6" s="6" customFormat="1" ht="11.25">
      <c r="A194" s="10"/>
      <c r="B194" s="11" t="s">
        <v>142</v>
      </c>
      <c r="C194" s="11" t="s">
        <v>142</v>
      </c>
      <c r="D194" s="262" t="s">
        <v>348</v>
      </c>
      <c r="E194" s="39" t="s">
        <v>395</v>
      </c>
      <c r="F194" s="228"/>
    </row>
    <row r="195" spans="1:6" s="6" customFormat="1" ht="11.25">
      <c r="A195" s="13" t="s">
        <v>114</v>
      </c>
      <c r="B195" s="14" t="s">
        <v>440</v>
      </c>
      <c r="C195" s="14" t="s">
        <v>412</v>
      </c>
      <c r="D195" s="262"/>
      <c r="E195" s="40" t="s">
        <v>404</v>
      </c>
      <c r="F195" s="229" t="s">
        <v>485</v>
      </c>
    </row>
    <row r="196" spans="1:6" s="6" customFormat="1" ht="11.25">
      <c r="A196" s="13"/>
      <c r="B196" s="14" t="s">
        <v>82</v>
      </c>
      <c r="C196" s="14" t="s">
        <v>10</v>
      </c>
      <c r="D196" s="262"/>
      <c r="E196" s="40" t="s">
        <v>541</v>
      </c>
      <c r="F196" s="229"/>
    </row>
    <row r="197" spans="1:6" s="6" customFormat="1" ht="11.25">
      <c r="A197" s="89">
        <v>1</v>
      </c>
      <c r="B197" s="109">
        <v>2</v>
      </c>
      <c r="C197" s="102">
        <v>3</v>
      </c>
      <c r="D197" s="102">
        <v>4</v>
      </c>
      <c r="E197" s="104" t="s">
        <v>444</v>
      </c>
      <c r="F197" s="104" t="s">
        <v>298</v>
      </c>
    </row>
    <row r="198" spans="1:22" s="6" customFormat="1" ht="12">
      <c r="A198" s="156" t="s">
        <v>292</v>
      </c>
      <c r="B198" s="170" t="s">
        <v>363</v>
      </c>
      <c r="C198" s="183" t="s">
        <v>4</v>
      </c>
      <c r="D198" s="184">
        <v>0</v>
      </c>
      <c r="E198" s="184">
        <v>0</v>
      </c>
      <c r="F198" s="160">
        <f>D198+E198</f>
        <v>0</v>
      </c>
      <c r="G198" s="174"/>
      <c r="H198" s="175"/>
      <c r="I198" s="34"/>
      <c r="J198" s="34"/>
      <c r="K198" s="34"/>
      <c r="L198" s="34"/>
      <c r="M198" s="34"/>
      <c r="N198" s="34"/>
      <c r="O198" s="176"/>
      <c r="P198" s="161"/>
      <c r="Q198" s="162"/>
      <c r="R198" s="163"/>
      <c r="S198" s="163"/>
      <c r="T198" s="163"/>
      <c r="U198" s="163"/>
      <c r="V198" s="163"/>
    </row>
    <row r="199" spans="1:22" s="6" customFormat="1" ht="12">
      <c r="A199" s="190" t="s">
        <v>486</v>
      </c>
      <c r="B199" s="179" t="s">
        <v>251</v>
      </c>
      <c r="C199" s="180" t="s">
        <v>4</v>
      </c>
      <c r="D199" s="181">
        <v>263673.48</v>
      </c>
      <c r="E199" s="181">
        <v>0</v>
      </c>
      <c r="F199" s="182">
        <f>D199+E199</f>
        <v>263673.48</v>
      </c>
      <c r="G199" s="174"/>
      <c r="H199" s="175"/>
      <c r="I199" s="34"/>
      <c r="J199" s="34"/>
      <c r="K199" s="34"/>
      <c r="L199" s="34"/>
      <c r="M199" s="34"/>
      <c r="N199" s="34"/>
      <c r="O199" s="176"/>
      <c r="P199" s="161"/>
      <c r="Q199" s="162"/>
      <c r="R199" s="163"/>
      <c r="S199" s="163"/>
      <c r="T199" s="163"/>
      <c r="U199" s="163"/>
      <c r="V199" s="163"/>
    </row>
    <row r="200" spans="1:6" s="6" customFormat="1" ht="33.75" customHeight="1">
      <c r="A200" s="191" t="s">
        <v>22</v>
      </c>
      <c r="B200" s="110" t="s">
        <v>552</v>
      </c>
      <c r="C200" s="111"/>
      <c r="D200" s="99"/>
      <c r="E200" s="113" t="s">
        <v>238</v>
      </c>
      <c r="F200" s="28"/>
    </row>
    <row r="201" spans="1:6" s="119" customFormat="1" ht="11.25">
      <c r="A201" s="112" t="s">
        <v>150</v>
      </c>
      <c r="B201" s="122"/>
      <c r="C201" s="120"/>
      <c r="D201" s="114" t="s">
        <v>63</v>
      </c>
      <c r="E201" s="115" t="s">
        <v>166</v>
      </c>
      <c r="F201" s="121"/>
    </row>
    <row r="202" spans="1:6" s="119" customFormat="1" ht="12.75" customHeight="1">
      <c r="A202" s="112"/>
      <c r="B202" s="122"/>
      <c r="C202" s="120"/>
      <c r="D202" s="114"/>
      <c r="E202" s="192"/>
      <c r="F202" s="121"/>
    </row>
    <row r="203" spans="1:6" s="6" customFormat="1" ht="11.25">
      <c r="A203" s="6" t="s">
        <v>543</v>
      </c>
      <c r="B203" s="91"/>
      <c r="C203" s="5"/>
      <c r="D203" s="5"/>
      <c r="E203" s="28"/>
      <c r="F203" s="28"/>
    </row>
    <row r="204" spans="1:6" s="6" customFormat="1" ht="11.25" customHeight="1">
      <c r="A204"/>
      <c r="B204" s="5"/>
      <c r="C204" s="118" t="s">
        <v>306</v>
      </c>
      <c r="D204" s="5"/>
      <c r="E204" s="28"/>
      <c r="F204" s="28"/>
    </row>
    <row r="205" spans="1:6" s="119" customFormat="1" ht="11.25">
      <c r="A205" s="120"/>
      <c r="B205" s="122"/>
      <c r="C205" s="120"/>
      <c r="D205" s="116" t="s">
        <v>532</v>
      </c>
      <c r="E205" s="117"/>
      <c r="F205" s="117"/>
    </row>
    <row r="206" spans="1:6" s="119" customFormat="1" ht="11.25">
      <c r="A206" s="120"/>
      <c r="B206" s="122"/>
      <c r="C206" s="120"/>
      <c r="D206" s="123"/>
      <c r="E206" s="124"/>
      <c r="F206" s="124"/>
    </row>
    <row r="207" spans="1:6" s="119" customFormat="1" ht="12">
      <c r="A207" s="120"/>
      <c r="B207" s="122"/>
      <c r="C207" s="125" t="s">
        <v>484</v>
      </c>
      <c r="D207" s="123" t="s">
        <v>70</v>
      </c>
      <c r="E207" s="124"/>
      <c r="F207" s="124"/>
    </row>
    <row r="208" spans="1:6" s="119" customFormat="1" ht="11.25">
      <c r="A208" s="120"/>
      <c r="B208" s="122"/>
      <c r="C208" s="126" t="s">
        <v>428</v>
      </c>
      <c r="D208" s="127" t="s">
        <v>584</v>
      </c>
      <c r="E208" s="128"/>
      <c r="F208" s="128"/>
    </row>
    <row r="209" spans="1:6" s="119" customFormat="1" ht="11.25">
      <c r="A209" s="120"/>
      <c r="B209" s="122"/>
      <c r="C209" s="120"/>
      <c r="D209" s="123"/>
      <c r="E209" s="124"/>
      <c r="F209" s="124"/>
    </row>
    <row r="210" spans="1:6" s="119" customFormat="1" ht="11.25">
      <c r="A210" s="120" t="s">
        <v>240</v>
      </c>
      <c r="B210" s="129" t="s">
        <v>5</v>
      </c>
      <c r="C210" s="130"/>
      <c r="D210" s="127"/>
      <c r="E210" s="129" t="s">
        <v>5</v>
      </c>
      <c r="F210" s="129"/>
    </row>
    <row r="211" spans="1:6" s="119" customFormat="1" ht="11.25">
      <c r="A211" s="112" t="s">
        <v>160</v>
      </c>
      <c r="B211" s="124" t="s">
        <v>166</v>
      </c>
      <c r="C211" s="123"/>
      <c r="D211" s="127"/>
      <c r="E211" s="124" t="s">
        <v>398</v>
      </c>
      <c r="F211" s="124"/>
    </row>
    <row r="212" spans="1:6" s="119" customFormat="1" ht="11.25" customHeight="1">
      <c r="A212" s="120"/>
      <c r="B212" s="122"/>
      <c r="C212" s="120"/>
      <c r="D212" s="123"/>
      <c r="E212" s="124"/>
      <c r="F212" s="124"/>
    </row>
    <row r="213" spans="1:6" s="6" customFormat="1" ht="11.25">
      <c r="A213" s="6" t="s">
        <v>543</v>
      </c>
      <c r="B213" s="91"/>
      <c r="C213" s="5"/>
      <c r="D213" s="5"/>
      <c r="E213" s="28"/>
      <c r="F213" s="28"/>
    </row>
  </sheetData>
  <sheetProtection/>
  <mergeCells count="6">
    <mergeCell ref="D14:D16"/>
    <mergeCell ref="D36:D38"/>
    <mergeCell ref="D82:D84"/>
    <mergeCell ref="D124:D126"/>
    <mergeCell ref="D164:D166"/>
    <mergeCell ref="D194:D196"/>
  </mergeCells>
  <printOptions horizontalCentered="1"/>
  <pageMargins left="0.984251968503937" right="0.1968503937007874" top="0.3937007874015748" bottom="0.3937007874015748" header="0" footer="0"/>
  <pageSetup fitToHeight="0" fitToWidth="1" horizontalDpi="600" verticalDpi="600" orientation="portrait" pageOrder="overThenDown" paperSize="9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6"/>
  <sheetViews>
    <sheetView zoomScalePageLayoutView="0" workbookViewId="0" topLeftCell="A69">
      <selection activeCell="A1" sqref="A1"/>
    </sheetView>
  </sheetViews>
  <sheetFormatPr defaultColWidth="9.00390625" defaultRowHeight="12.75"/>
  <cols>
    <col min="1" max="1" width="23.00390625" style="0" customWidth="1"/>
    <col min="2" max="2" width="81.00390625" style="0" customWidth="1"/>
    <col min="3" max="3" width="11.375" style="243" customWidth="1"/>
  </cols>
  <sheetData>
    <row r="1" spans="1:255" ht="12.75">
      <c r="A1" s="151"/>
      <c r="B1" t="s">
        <v>212</v>
      </c>
      <c r="C1" s="243" t="s">
        <v>283</v>
      </c>
      <c r="IU1" s="135" t="s">
        <v>569</v>
      </c>
    </row>
    <row r="2" spans="1:255" ht="12.75">
      <c r="A2" s="151" t="s">
        <v>56</v>
      </c>
      <c r="B2" s="92" t="s">
        <v>397</v>
      </c>
      <c r="C2" s="243" t="s">
        <v>283</v>
      </c>
      <c r="IU2" s="135"/>
    </row>
    <row r="3" spans="1:255" ht="12.75">
      <c r="A3" s="151" t="s">
        <v>376</v>
      </c>
      <c r="B3" s="92" t="s">
        <v>211</v>
      </c>
      <c r="C3" s="243" t="s">
        <v>283</v>
      </c>
      <c r="IU3" s="135"/>
    </row>
    <row r="4" spans="1:3" ht="12.75">
      <c r="A4" s="151" t="s">
        <v>420</v>
      </c>
      <c r="B4" t="s">
        <v>124</v>
      </c>
      <c r="C4" s="243" t="s">
        <v>283</v>
      </c>
    </row>
    <row r="5" spans="1:3" ht="12.75">
      <c r="A5" s="151" t="s">
        <v>324</v>
      </c>
      <c r="B5" t="s">
        <v>424</v>
      </c>
      <c r="C5" s="243" t="s">
        <v>283</v>
      </c>
    </row>
    <row r="6" spans="1:3" ht="12.75">
      <c r="A6" s="151"/>
      <c r="B6" s="81" t="s">
        <v>181</v>
      </c>
      <c r="C6" s="243" t="s">
        <v>283</v>
      </c>
    </row>
    <row r="7" spans="1:3" ht="12.75">
      <c r="A7" s="151" t="s">
        <v>427</v>
      </c>
      <c r="B7" s="80" t="s">
        <v>475</v>
      </c>
      <c r="C7" s="243" t="s">
        <v>283</v>
      </c>
    </row>
    <row r="8" spans="1:3" ht="12.75">
      <c r="A8" s="151"/>
      <c r="B8" s="80" t="s">
        <v>323</v>
      </c>
      <c r="C8" s="243" t="s">
        <v>283</v>
      </c>
    </row>
    <row r="9" spans="1:3" ht="12.75">
      <c r="A9" s="151"/>
      <c r="B9" s="80" t="s">
        <v>400</v>
      </c>
      <c r="C9" s="243" t="s">
        <v>283</v>
      </c>
    </row>
    <row r="10" spans="1:3" ht="12.75">
      <c r="A10" s="151" t="s">
        <v>265</v>
      </c>
      <c r="B10" s="80" t="s">
        <v>523</v>
      </c>
      <c r="C10" s="243" t="s">
        <v>283</v>
      </c>
    </row>
    <row r="11" spans="1:3" ht="12.75">
      <c r="A11" s="151" t="s">
        <v>52</v>
      </c>
      <c r="B11" s="80" t="s">
        <v>40</v>
      </c>
      <c r="C11" s="243" t="s">
        <v>283</v>
      </c>
    </row>
    <row r="12" spans="1:3" ht="12.75">
      <c r="A12" s="151" t="s">
        <v>353</v>
      </c>
      <c r="B12" s="80" t="s">
        <v>132</v>
      </c>
      <c r="C12" s="243" t="s">
        <v>283</v>
      </c>
    </row>
    <row r="13" spans="1:3" ht="38.25">
      <c r="A13" s="151" t="s">
        <v>108</v>
      </c>
      <c r="B13" s="80" t="s">
        <v>206</v>
      </c>
      <c r="C13" s="243" t="s">
        <v>283</v>
      </c>
    </row>
    <row r="14" spans="1:3" ht="12.75">
      <c r="A14" s="151" t="s">
        <v>300</v>
      </c>
      <c r="B14" s="80" t="s">
        <v>273</v>
      </c>
      <c r="C14" s="243" t="s">
        <v>283</v>
      </c>
    </row>
    <row r="15" spans="1:3" ht="12.75">
      <c r="A15" s="234" t="s">
        <v>159</v>
      </c>
      <c r="B15" s="235" t="s">
        <v>247</v>
      </c>
      <c r="C15" s="236" t="s">
        <v>283</v>
      </c>
    </row>
    <row r="16" spans="1:3" ht="12.75">
      <c r="A16" s="151" t="s">
        <v>104</v>
      </c>
      <c r="B16" s="47" t="s">
        <v>316</v>
      </c>
      <c r="C16" s="243" t="s">
        <v>283</v>
      </c>
    </row>
    <row r="17" spans="1:3" ht="12.75">
      <c r="A17" s="151" t="s">
        <v>468</v>
      </c>
      <c r="B17" s="47" t="s">
        <v>244</v>
      </c>
      <c r="C17" s="243" t="s">
        <v>283</v>
      </c>
    </row>
    <row r="18" spans="1:3" ht="12.75">
      <c r="A18" s="151" t="s">
        <v>556</v>
      </c>
      <c r="B18" s="47" t="s">
        <v>249</v>
      </c>
      <c r="C18" s="243" t="s">
        <v>283</v>
      </c>
    </row>
    <row r="19" spans="1:3" ht="12.75">
      <c r="A19" s="151" t="s">
        <v>327</v>
      </c>
      <c r="B19" s="47" t="s">
        <v>96</v>
      </c>
      <c r="C19" s="243" t="s">
        <v>283</v>
      </c>
    </row>
    <row r="20" spans="1:3" ht="12.75">
      <c r="A20" s="151" t="s">
        <v>408</v>
      </c>
      <c r="B20" s="47" t="s">
        <v>99</v>
      </c>
      <c r="C20" s="243" t="s">
        <v>283</v>
      </c>
    </row>
    <row r="21" spans="1:3" ht="12.75">
      <c r="A21" s="151" t="s">
        <v>366</v>
      </c>
      <c r="B21" s="47" t="s">
        <v>131</v>
      </c>
      <c r="C21" s="243" t="s">
        <v>283</v>
      </c>
    </row>
    <row r="22" spans="1:3" ht="12.75">
      <c r="A22" s="151" t="s">
        <v>375</v>
      </c>
      <c r="B22" s="47" t="s">
        <v>139</v>
      </c>
      <c r="C22" s="243" t="s">
        <v>283</v>
      </c>
    </row>
    <row r="23" spans="1:3" ht="12.75">
      <c r="A23" s="151" t="s">
        <v>511</v>
      </c>
      <c r="B23" s="47" t="s">
        <v>279</v>
      </c>
      <c r="C23" s="243" t="s">
        <v>283</v>
      </c>
    </row>
    <row r="24" spans="1:3" ht="12.75">
      <c r="A24" s="151" t="s">
        <v>516</v>
      </c>
      <c r="B24" s="47" t="s">
        <v>286</v>
      </c>
      <c r="C24" s="243" t="s">
        <v>283</v>
      </c>
    </row>
    <row r="25" spans="1:3" ht="12.75">
      <c r="A25" s="151" t="s">
        <v>291</v>
      </c>
      <c r="B25" s="47" t="s">
        <v>495</v>
      </c>
      <c r="C25" s="243" t="s">
        <v>283</v>
      </c>
    </row>
    <row r="26" spans="1:3" ht="12.75">
      <c r="A26" s="151" t="s">
        <v>152</v>
      </c>
      <c r="B26" s="47" t="s">
        <v>504</v>
      </c>
      <c r="C26" s="243" t="s">
        <v>283</v>
      </c>
    </row>
    <row r="27" spans="1:3" ht="12.75">
      <c r="A27" s="151" t="s">
        <v>148</v>
      </c>
      <c r="B27" s="47" t="s">
        <v>349</v>
      </c>
      <c r="C27" s="243" t="s">
        <v>283</v>
      </c>
    </row>
    <row r="28" spans="1:3" ht="12.75">
      <c r="A28" s="151" t="s">
        <v>0</v>
      </c>
      <c r="B28" s="47" t="s">
        <v>360</v>
      </c>
      <c r="C28" s="243" t="s">
        <v>283</v>
      </c>
    </row>
    <row r="29" spans="1:3" ht="12.75">
      <c r="A29" s="151" t="s">
        <v>506</v>
      </c>
      <c r="B29" s="47" t="s">
        <v>282</v>
      </c>
      <c r="C29" s="243" t="s">
        <v>283</v>
      </c>
    </row>
    <row r="30" spans="1:3" ht="12.75">
      <c r="A30" s="151" t="s">
        <v>519</v>
      </c>
      <c r="B30" s="47" t="s">
        <v>288</v>
      </c>
      <c r="C30" s="243" t="s">
        <v>283</v>
      </c>
    </row>
    <row r="31" spans="1:3" ht="12.75">
      <c r="A31" s="151" t="s">
        <v>361</v>
      </c>
      <c r="B31" s="47" t="s">
        <v>134</v>
      </c>
      <c r="C31" s="243" t="s">
        <v>283</v>
      </c>
    </row>
    <row r="32" spans="1:3" ht="12.75">
      <c r="A32" s="151" t="s">
        <v>380</v>
      </c>
      <c r="B32" s="47" t="s">
        <v>140</v>
      </c>
      <c r="C32" s="243" t="s">
        <v>283</v>
      </c>
    </row>
    <row r="33" spans="1:3" ht="12.75">
      <c r="A33" s="151" t="s">
        <v>436</v>
      </c>
      <c r="B33" s="47" t="s">
        <v>58</v>
      </c>
      <c r="C33" s="243" t="s">
        <v>283</v>
      </c>
    </row>
    <row r="34" spans="1:3" ht="12.75">
      <c r="A34" s="151" t="s">
        <v>296</v>
      </c>
      <c r="B34" s="47" t="s">
        <v>67</v>
      </c>
      <c r="C34" s="243" t="s">
        <v>283</v>
      </c>
    </row>
    <row r="35" spans="1:3" ht="12.75">
      <c r="A35" s="151" t="s">
        <v>579</v>
      </c>
      <c r="B35" s="47" t="s">
        <v>200</v>
      </c>
      <c r="C35" s="243" t="s">
        <v>283</v>
      </c>
    </row>
    <row r="36" spans="1:3" ht="12.75">
      <c r="A36" s="151" t="s">
        <v>442</v>
      </c>
      <c r="B36" s="47" t="s">
        <v>209</v>
      </c>
      <c r="C36" s="243" t="s">
        <v>283</v>
      </c>
    </row>
    <row r="37" spans="1:3" ht="12.75">
      <c r="A37" s="151" t="s">
        <v>62</v>
      </c>
      <c r="B37" s="47" t="s">
        <v>434</v>
      </c>
      <c r="C37" s="243" t="s">
        <v>283</v>
      </c>
    </row>
    <row r="38" spans="1:3" ht="12.75">
      <c r="A38" s="151" t="s">
        <v>90</v>
      </c>
      <c r="B38" s="47" t="s">
        <v>328</v>
      </c>
      <c r="C38" s="243" t="s">
        <v>283</v>
      </c>
    </row>
    <row r="39" spans="1:3" ht="12.75">
      <c r="A39" s="151" t="s">
        <v>51</v>
      </c>
      <c r="B39" s="47" t="s">
        <v>333</v>
      </c>
      <c r="C39" s="243" t="s">
        <v>283</v>
      </c>
    </row>
    <row r="40" spans="1:3" ht="12.75">
      <c r="A40" s="151" t="s">
        <v>239</v>
      </c>
      <c r="B40" s="47" t="s">
        <v>470</v>
      </c>
      <c r="C40" s="243" t="s">
        <v>283</v>
      </c>
    </row>
    <row r="41" spans="1:3" ht="12.75">
      <c r="A41" s="151" t="s">
        <v>192</v>
      </c>
      <c r="B41" s="47" t="s">
        <v>478</v>
      </c>
      <c r="C41" s="243" t="s">
        <v>283</v>
      </c>
    </row>
    <row r="42" spans="1:3" ht="12.75">
      <c r="A42" s="151" t="s">
        <v>352</v>
      </c>
      <c r="B42" s="47" t="s">
        <v>145</v>
      </c>
      <c r="C42" s="243" t="s">
        <v>283</v>
      </c>
    </row>
    <row r="43" spans="1:3" ht="12.75">
      <c r="A43" s="151" t="s">
        <v>385</v>
      </c>
      <c r="B43" s="47" t="s">
        <v>149</v>
      </c>
      <c r="C43" s="243" t="s">
        <v>283</v>
      </c>
    </row>
    <row r="44" spans="1:3" ht="12.75">
      <c r="A44" s="151" t="s">
        <v>499</v>
      </c>
      <c r="B44" s="47" t="s">
        <v>289</v>
      </c>
      <c r="C44" s="243" t="s">
        <v>283</v>
      </c>
    </row>
    <row r="45" spans="1:3" ht="12.75">
      <c r="A45" s="151" t="s">
        <v>528</v>
      </c>
      <c r="B45" s="47" t="s">
        <v>295</v>
      </c>
      <c r="C45" s="243" t="s">
        <v>283</v>
      </c>
    </row>
    <row r="46" spans="1:3" ht="12.75">
      <c r="A46" s="151" t="s">
        <v>459</v>
      </c>
      <c r="B46" s="47" t="s">
        <v>252</v>
      </c>
      <c r="C46" s="243" t="s">
        <v>283</v>
      </c>
    </row>
    <row r="47" spans="1:3" ht="12.75">
      <c r="A47" s="151" t="s">
        <v>563</v>
      </c>
      <c r="B47" s="47" t="s">
        <v>260</v>
      </c>
      <c r="C47" s="243" t="s">
        <v>283</v>
      </c>
    </row>
    <row r="48" spans="1:3" ht="12.75">
      <c r="A48" s="151" t="s">
        <v>315</v>
      </c>
      <c r="B48" s="47" t="s">
        <v>103</v>
      </c>
      <c r="C48" s="243" t="s">
        <v>283</v>
      </c>
    </row>
    <row r="49" spans="1:3" ht="12.75">
      <c r="A49" s="151" t="s">
        <v>415</v>
      </c>
      <c r="B49" s="47" t="s">
        <v>113</v>
      </c>
      <c r="C49" s="243" t="s">
        <v>283</v>
      </c>
    </row>
    <row r="50" spans="1:3" ht="12.75">
      <c r="A50" s="151" t="s">
        <v>130</v>
      </c>
      <c r="B50" s="47" t="s">
        <v>365</v>
      </c>
      <c r="C50" s="243" t="s">
        <v>283</v>
      </c>
    </row>
    <row r="51" spans="1:3" ht="12.75">
      <c r="A51" s="151" t="s">
        <v>15</v>
      </c>
      <c r="B51" s="47" t="s">
        <v>374</v>
      </c>
      <c r="C51" s="243" t="s">
        <v>283</v>
      </c>
    </row>
    <row r="52" spans="1:3" ht="12.75">
      <c r="A52" s="151" t="s">
        <v>278</v>
      </c>
      <c r="B52" s="47" t="s">
        <v>510</v>
      </c>
      <c r="C52" s="243" t="s">
        <v>283</v>
      </c>
    </row>
    <row r="53" spans="1:3" ht="12.75">
      <c r="A53" s="151" t="s">
        <v>164</v>
      </c>
      <c r="B53" s="47" t="s">
        <v>515</v>
      </c>
      <c r="C53" s="243" t="s">
        <v>283</v>
      </c>
    </row>
    <row r="54" spans="1:3" ht="12.75">
      <c r="A54" s="151" t="s">
        <v>243</v>
      </c>
      <c r="B54" s="47" t="s">
        <v>467</v>
      </c>
      <c r="C54" s="243" t="s">
        <v>283</v>
      </c>
    </row>
    <row r="55" spans="1:3" ht="12.75">
      <c r="A55" s="151" t="s">
        <v>189</v>
      </c>
      <c r="B55" s="47" t="s">
        <v>474</v>
      </c>
      <c r="C55" s="243" t="s">
        <v>283</v>
      </c>
    </row>
    <row r="56" spans="1:3" ht="12.75">
      <c r="A56" s="151" t="s">
        <v>95</v>
      </c>
      <c r="B56" s="47" t="s">
        <v>326</v>
      </c>
      <c r="C56" s="243" t="s">
        <v>283</v>
      </c>
    </row>
    <row r="57" spans="1:3" ht="12.75">
      <c r="A57" s="151" t="s">
        <v>47</v>
      </c>
      <c r="B57" s="47" t="s">
        <v>331</v>
      </c>
      <c r="C57" s="243" t="s">
        <v>283</v>
      </c>
    </row>
    <row r="58" spans="1:3" ht="12.75">
      <c r="A58" s="151" t="s">
        <v>205</v>
      </c>
      <c r="B58" s="47" t="s">
        <v>576</v>
      </c>
      <c r="C58" s="243" t="s">
        <v>283</v>
      </c>
    </row>
    <row r="59" spans="1:3" ht="12.75">
      <c r="A59" s="151" t="s">
        <v>231</v>
      </c>
      <c r="B59" s="47" t="s">
        <v>582</v>
      </c>
      <c r="C59" s="243" t="s">
        <v>283</v>
      </c>
    </row>
    <row r="60" spans="1:3" ht="12.75">
      <c r="A60" s="151" t="s">
        <v>61</v>
      </c>
      <c r="B60" s="47" t="s">
        <v>433</v>
      </c>
      <c r="C60" s="243" t="s">
        <v>283</v>
      </c>
    </row>
    <row r="61" spans="1:3" ht="12.75">
      <c r="A61" s="151" t="s">
        <v>83</v>
      </c>
      <c r="B61" s="47" t="s">
        <v>439</v>
      </c>
      <c r="C61" s="243" t="s">
        <v>283</v>
      </c>
    </row>
    <row r="62" spans="1:3" ht="12.75">
      <c r="A62" s="151" t="s">
        <v>162</v>
      </c>
      <c r="B62" s="47" t="s">
        <v>518</v>
      </c>
      <c r="C62" s="243" t="s">
        <v>283</v>
      </c>
    </row>
    <row r="63" spans="1:3" ht="12.75">
      <c r="A63" s="151" t="s">
        <v>11</v>
      </c>
      <c r="B63" s="47" t="s">
        <v>379</v>
      </c>
      <c r="C63" s="243" t="s">
        <v>283</v>
      </c>
    </row>
    <row r="64" spans="1:3" ht="12.75">
      <c r="A64" s="151" t="s">
        <v>50</v>
      </c>
      <c r="B64" s="47" t="s">
        <v>405</v>
      </c>
      <c r="C64" s="243" t="s">
        <v>283</v>
      </c>
    </row>
    <row r="65" spans="1:3" ht="12.75">
      <c r="A65" s="151" t="s">
        <v>191</v>
      </c>
      <c r="B65" s="47" t="s">
        <v>553</v>
      </c>
      <c r="C65" s="243" t="s">
        <v>283</v>
      </c>
    </row>
    <row r="66" spans="1:3" ht="12.75">
      <c r="A66" s="151" t="s">
        <v>384</v>
      </c>
      <c r="B66" s="47" t="s">
        <v>6</v>
      </c>
      <c r="C66" s="243" t="s">
        <v>283</v>
      </c>
    </row>
    <row r="67" spans="1:3" ht="12.75">
      <c r="A67" s="151" t="s">
        <v>351</v>
      </c>
      <c r="B67" s="47" t="s">
        <v>9</v>
      </c>
      <c r="C67" s="243" t="s">
        <v>283</v>
      </c>
    </row>
    <row r="68" spans="1:3" ht="12.75">
      <c r="A68" s="151" t="s">
        <v>527</v>
      </c>
      <c r="B68" s="47" t="s">
        <v>154</v>
      </c>
      <c r="C68" s="243" t="s">
        <v>283</v>
      </c>
    </row>
    <row r="69" spans="1:3" ht="12.75">
      <c r="A69" s="151" t="s">
        <v>498</v>
      </c>
      <c r="B69" s="47" t="s">
        <v>161</v>
      </c>
      <c r="C69" s="243" t="s">
        <v>283</v>
      </c>
    </row>
    <row r="70" spans="1:3" ht="12.75">
      <c r="A70" s="151" t="s">
        <v>122</v>
      </c>
      <c r="B70" s="47" t="s">
        <v>337</v>
      </c>
      <c r="C70" s="243" t="s">
        <v>283</v>
      </c>
    </row>
    <row r="71" spans="1:3" ht="12.75">
      <c r="A71" s="234" t="s">
        <v>452</v>
      </c>
      <c r="B71" s="235" t="s">
        <v>225</v>
      </c>
      <c r="C71" s="236" t="s">
        <v>283</v>
      </c>
    </row>
    <row r="72" spans="1:3" ht="27">
      <c r="A72" s="237" t="s">
        <v>438</v>
      </c>
      <c r="B72" s="238" t="s">
        <v>567</v>
      </c>
      <c r="C72" s="244" t="s">
        <v>25</v>
      </c>
    </row>
    <row r="73" spans="1:3" ht="13.5">
      <c r="A73" s="237" t="s">
        <v>393</v>
      </c>
      <c r="B73" s="238" t="s">
        <v>21</v>
      </c>
      <c r="C73" s="244" t="s">
        <v>25</v>
      </c>
    </row>
    <row r="74" spans="1:3" ht="13.5">
      <c r="A74" s="237" t="s">
        <v>491</v>
      </c>
      <c r="B74" s="238" t="s">
        <v>373</v>
      </c>
      <c r="C74" s="244" t="s">
        <v>25</v>
      </c>
    </row>
    <row r="75" spans="1:3" ht="13.5">
      <c r="A75" s="241" t="s">
        <v>370</v>
      </c>
      <c r="B75" s="239" t="s">
        <v>175</v>
      </c>
      <c r="C75" s="245" t="s">
        <v>25</v>
      </c>
    </row>
    <row r="76" spans="1:3" ht="27">
      <c r="A76" s="237" t="s">
        <v>551</v>
      </c>
      <c r="B76" s="238" t="s">
        <v>567</v>
      </c>
      <c r="C76" s="244" t="s">
        <v>171</v>
      </c>
    </row>
    <row r="77" spans="1:3" ht="13.5">
      <c r="A77" s="237" t="s">
        <v>571</v>
      </c>
      <c r="B77" s="238" t="s">
        <v>121</v>
      </c>
      <c r="C77" s="244" t="s">
        <v>171</v>
      </c>
    </row>
    <row r="78" spans="1:3" ht="13.5">
      <c r="A78" s="237" t="s">
        <v>313</v>
      </c>
      <c r="B78" s="238" t="s">
        <v>373</v>
      </c>
      <c r="C78" s="244" t="s">
        <v>171</v>
      </c>
    </row>
    <row r="79" spans="1:3" ht="13.5">
      <c r="A79" s="241" t="s">
        <v>477</v>
      </c>
      <c r="B79" s="239" t="s">
        <v>175</v>
      </c>
      <c r="C79" s="245" t="s">
        <v>171</v>
      </c>
    </row>
    <row r="80" spans="1:3" ht="27">
      <c r="A80" s="237" t="s">
        <v>217</v>
      </c>
      <c r="B80" s="238" t="s">
        <v>567</v>
      </c>
      <c r="C80" s="244" t="s">
        <v>322</v>
      </c>
    </row>
    <row r="81" spans="1:3" ht="13.5">
      <c r="A81" s="237" t="s">
        <v>174</v>
      </c>
      <c r="B81" s="238" t="s">
        <v>299</v>
      </c>
      <c r="C81" s="244" t="s">
        <v>322</v>
      </c>
    </row>
    <row r="82" spans="1:3" ht="13.5">
      <c r="A82" s="237" t="s">
        <v>127</v>
      </c>
      <c r="B82" s="238" t="s">
        <v>373</v>
      </c>
      <c r="C82" s="244" t="s">
        <v>322</v>
      </c>
    </row>
    <row r="83" spans="1:3" ht="13.5">
      <c r="A83" s="241" t="s">
        <v>294</v>
      </c>
      <c r="B83" s="239" t="s">
        <v>175</v>
      </c>
      <c r="C83" s="245" t="s">
        <v>322</v>
      </c>
    </row>
    <row r="84" spans="1:3" ht="27">
      <c r="A84" s="237" t="s">
        <v>36</v>
      </c>
      <c r="B84" s="238" t="s">
        <v>567</v>
      </c>
      <c r="C84" s="244" t="s">
        <v>463</v>
      </c>
    </row>
    <row r="85" spans="1:3" ht="13.5">
      <c r="A85" s="237" t="s">
        <v>66</v>
      </c>
      <c r="B85" s="238" t="s">
        <v>432</v>
      </c>
      <c r="C85" s="244" t="s">
        <v>463</v>
      </c>
    </row>
    <row r="86" spans="1:3" ht="13.5">
      <c r="A86" s="237" t="s">
        <v>237</v>
      </c>
      <c r="B86" s="238" t="s">
        <v>373</v>
      </c>
      <c r="C86" s="244" t="s">
        <v>463</v>
      </c>
    </row>
    <row r="87" spans="1:3" ht="13.5">
      <c r="A87" s="241" t="s">
        <v>112</v>
      </c>
      <c r="B87" s="239" t="s">
        <v>175</v>
      </c>
      <c r="C87" s="245" t="s">
        <v>463</v>
      </c>
    </row>
    <row r="88" spans="1:3" ht="27">
      <c r="A88" s="237" t="s">
        <v>583</v>
      </c>
      <c r="B88" s="238" t="s">
        <v>567</v>
      </c>
      <c r="C88" s="244" t="s">
        <v>28</v>
      </c>
    </row>
    <row r="89" spans="1:3" ht="13.5">
      <c r="A89" s="237" t="s">
        <v>542</v>
      </c>
      <c r="B89" s="238" t="s">
        <v>566</v>
      </c>
      <c r="C89" s="244" t="s">
        <v>28</v>
      </c>
    </row>
    <row r="90" spans="1:3" ht="13.5">
      <c r="A90" s="237" t="s">
        <v>347</v>
      </c>
      <c r="B90" s="238" t="s">
        <v>373</v>
      </c>
      <c r="C90" s="244" t="s">
        <v>28</v>
      </c>
    </row>
    <row r="91" spans="1:3" ht="13.5">
      <c r="A91" s="241" t="s">
        <v>514</v>
      </c>
      <c r="B91" s="239" t="s">
        <v>175</v>
      </c>
      <c r="C91" s="245" t="s">
        <v>28</v>
      </c>
    </row>
    <row r="92" spans="1:3" ht="27">
      <c r="A92" s="237" t="s">
        <v>403</v>
      </c>
      <c r="B92" s="238" t="s">
        <v>567</v>
      </c>
      <c r="C92" s="244" t="s">
        <v>173</v>
      </c>
    </row>
    <row r="93" spans="1:3" ht="13.5">
      <c r="A93" s="237" t="s">
        <v>426</v>
      </c>
      <c r="B93" s="238" t="s">
        <v>454</v>
      </c>
      <c r="C93" s="244" t="s">
        <v>173</v>
      </c>
    </row>
    <row r="94" spans="1:3" ht="13.5">
      <c r="A94" s="237" t="s">
        <v>457</v>
      </c>
      <c r="B94" s="238" t="s">
        <v>373</v>
      </c>
      <c r="C94" s="244" t="s">
        <v>173</v>
      </c>
    </row>
    <row r="95" spans="1:3" ht="13.5">
      <c r="A95" s="241" t="s">
        <v>330</v>
      </c>
      <c r="B95" s="239" t="s">
        <v>175</v>
      </c>
      <c r="C95" s="245" t="s">
        <v>173</v>
      </c>
    </row>
    <row r="96" spans="1:3" ht="27">
      <c r="A96" s="237" t="s">
        <v>476</v>
      </c>
      <c r="B96" s="238" t="s">
        <v>567</v>
      </c>
      <c r="C96" s="244" t="s">
        <v>321</v>
      </c>
    </row>
    <row r="97" spans="1:3" ht="13.5">
      <c r="A97" s="237" t="s">
        <v>503</v>
      </c>
      <c r="B97" s="238" t="s">
        <v>396</v>
      </c>
      <c r="C97" s="244" t="s">
        <v>321</v>
      </c>
    </row>
    <row r="98" spans="1:3" ht="13.5">
      <c r="A98" s="237" t="s">
        <v>389</v>
      </c>
      <c r="B98" s="238" t="s">
        <v>373</v>
      </c>
      <c r="C98" s="244" t="s">
        <v>321</v>
      </c>
    </row>
    <row r="99" spans="1:3" ht="13.5">
      <c r="A99" s="241" t="s">
        <v>550</v>
      </c>
      <c r="B99" s="239" t="s">
        <v>175</v>
      </c>
      <c r="C99" s="245" t="s">
        <v>321</v>
      </c>
    </row>
    <row r="100" spans="1:3" ht="27">
      <c r="A100" s="237" t="s">
        <v>81</v>
      </c>
      <c r="B100" s="238" t="s">
        <v>567</v>
      </c>
      <c r="C100" s="244" t="s">
        <v>462</v>
      </c>
    </row>
    <row r="101" spans="1:3" ht="13.5">
      <c r="A101" s="237" t="s">
        <v>129</v>
      </c>
      <c r="B101" s="238" t="s">
        <v>223</v>
      </c>
      <c r="C101" s="244" t="s">
        <v>462</v>
      </c>
    </row>
    <row r="102" spans="1:3" ht="13.5">
      <c r="A102" s="237" t="s">
        <v>170</v>
      </c>
      <c r="B102" s="238" t="s">
        <v>373</v>
      </c>
      <c r="C102" s="244" t="s">
        <v>462</v>
      </c>
    </row>
    <row r="103" spans="1:3" ht="13.5">
      <c r="A103" s="241" t="s">
        <v>8</v>
      </c>
      <c r="B103" s="239" t="s">
        <v>175</v>
      </c>
      <c r="C103" s="245" t="s">
        <v>462</v>
      </c>
    </row>
    <row r="104" spans="1:3" ht="27">
      <c r="A104" s="237" t="s">
        <v>267</v>
      </c>
      <c r="B104" s="238" t="s">
        <v>567</v>
      </c>
      <c r="C104" s="244" t="s">
        <v>27</v>
      </c>
    </row>
    <row r="105" spans="1:3" ht="13.5">
      <c r="A105" s="237" t="s">
        <v>234</v>
      </c>
      <c r="B105" s="238" t="s">
        <v>214</v>
      </c>
      <c r="C105" s="244" t="s">
        <v>27</v>
      </c>
    </row>
    <row r="106" spans="1:3" ht="13.5">
      <c r="A106" s="237" t="s">
        <v>69</v>
      </c>
      <c r="B106" s="238" t="s">
        <v>373</v>
      </c>
      <c r="C106" s="244" t="s">
        <v>27</v>
      </c>
    </row>
    <row r="107" spans="1:3" ht="13.5">
      <c r="A107" s="234" t="s">
        <v>188</v>
      </c>
      <c r="B107" s="238" t="s">
        <v>175</v>
      </c>
      <c r="C107" s="244" t="s">
        <v>27</v>
      </c>
    </row>
    <row r="108" spans="1:3" ht="27">
      <c r="A108" s="237" t="s">
        <v>448</v>
      </c>
      <c r="B108" s="240" t="s">
        <v>567</v>
      </c>
      <c r="C108" s="246" t="s">
        <v>570</v>
      </c>
    </row>
    <row r="109" spans="1:3" ht="13.5">
      <c r="A109" s="237" t="s">
        <v>494</v>
      </c>
      <c r="B109" s="238" t="s">
        <v>537</v>
      </c>
      <c r="C109" s="244" t="s">
        <v>570</v>
      </c>
    </row>
    <row r="110" spans="1:3" ht="13.5">
      <c r="A110" s="237" t="s">
        <v>392</v>
      </c>
      <c r="B110" s="238" t="s">
        <v>373</v>
      </c>
      <c r="C110" s="244" t="s">
        <v>570</v>
      </c>
    </row>
    <row r="111" spans="1:3" ht="13.5">
      <c r="A111" s="241" t="s">
        <v>522</v>
      </c>
      <c r="B111" s="239" t="s">
        <v>175</v>
      </c>
      <c r="C111" s="245" t="s">
        <v>570</v>
      </c>
    </row>
    <row r="112" spans="1:3" ht="27">
      <c r="A112" s="237" t="s">
        <v>342</v>
      </c>
      <c r="B112" s="238" t="s">
        <v>567</v>
      </c>
      <c r="C112" s="244" t="s">
        <v>423</v>
      </c>
    </row>
    <row r="113" spans="1:3" ht="13.5">
      <c r="A113" s="237" t="s">
        <v>311</v>
      </c>
      <c r="B113" s="238" t="s">
        <v>489</v>
      </c>
      <c r="C113" s="244" t="s">
        <v>423</v>
      </c>
    </row>
    <row r="114" spans="1:3" ht="13.5">
      <c r="A114" s="237" t="s">
        <v>574</v>
      </c>
      <c r="B114" s="238" t="s">
        <v>373</v>
      </c>
      <c r="C114" s="244" t="s">
        <v>423</v>
      </c>
    </row>
    <row r="115" spans="1:3" ht="13.5">
      <c r="A115" s="241" t="s">
        <v>413</v>
      </c>
      <c r="B115" s="239" t="s">
        <v>175</v>
      </c>
      <c r="C115" s="245" t="s">
        <v>423</v>
      </c>
    </row>
    <row r="116" spans="1:3" ht="27">
      <c r="A116" s="237" t="s">
        <v>560</v>
      </c>
      <c r="B116" s="238" t="s">
        <v>567</v>
      </c>
      <c r="C116" s="244" t="s">
        <v>287</v>
      </c>
    </row>
    <row r="117" spans="1:3" ht="13.5">
      <c r="A117" s="237" t="s">
        <v>536</v>
      </c>
      <c r="B117" s="238" t="s">
        <v>431</v>
      </c>
      <c r="C117" s="244" t="s">
        <v>287</v>
      </c>
    </row>
    <row r="118" spans="1:3" ht="13.5">
      <c r="A118" s="237" t="s">
        <v>359</v>
      </c>
      <c r="B118" s="238" t="s">
        <v>373</v>
      </c>
      <c r="C118" s="244" t="s">
        <v>287</v>
      </c>
    </row>
    <row r="119" spans="1:3" ht="13.5">
      <c r="A119" s="241" t="s">
        <v>483</v>
      </c>
      <c r="B119" s="239" t="s">
        <v>175</v>
      </c>
      <c r="C119" s="245" t="s">
        <v>287</v>
      </c>
    </row>
    <row r="120" spans="1:3" ht="27">
      <c r="A120" s="237" t="s">
        <v>128</v>
      </c>
      <c r="B120" s="238" t="s">
        <v>567</v>
      </c>
      <c r="C120" s="244" t="s">
        <v>138</v>
      </c>
    </row>
    <row r="121" spans="1:3" ht="13.5">
      <c r="A121" s="237" t="s">
        <v>80</v>
      </c>
      <c r="B121" s="238" t="s">
        <v>256</v>
      </c>
      <c r="C121" s="244" t="s">
        <v>138</v>
      </c>
    </row>
    <row r="122" spans="1:3" ht="13.5">
      <c r="A122" s="237" t="s">
        <v>221</v>
      </c>
      <c r="B122" s="238" t="s">
        <v>373</v>
      </c>
      <c r="C122" s="244" t="s">
        <v>138</v>
      </c>
    </row>
    <row r="123" spans="1:3" ht="13.5">
      <c r="A123" s="241" t="s">
        <v>55</v>
      </c>
      <c r="B123" s="239" t="s">
        <v>175</v>
      </c>
      <c r="C123" s="245" t="s">
        <v>138</v>
      </c>
    </row>
    <row r="124" spans="1:3" ht="27">
      <c r="A124" s="237" t="s">
        <v>345</v>
      </c>
      <c r="B124" s="238" t="s">
        <v>567</v>
      </c>
      <c r="C124" s="244" t="s">
        <v>573</v>
      </c>
    </row>
    <row r="125" spans="1:3" ht="13.5">
      <c r="A125" s="237" t="s">
        <v>304</v>
      </c>
      <c r="B125" s="238" t="s">
        <v>54</v>
      </c>
      <c r="C125" s="244" t="s">
        <v>573</v>
      </c>
    </row>
    <row r="126" spans="1:3" ht="13.5">
      <c r="A126" s="237" t="s">
        <v>581</v>
      </c>
      <c r="B126" s="238" t="s">
        <v>373</v>
      </c>
      <c r="C126" s="244" t="s">
        <v>573</v>
      </c>
    </row>
    <row r="127" spans="1:3" ht="13.5">
      <c r="A127" s="241" t="s">
        <v>418</v>
      </c>
      <c r="B127" s="239" t="s">
        <v>175</v>
      </c>
      <c r="C127" s="245" t="s">
        <v>573</v>
      </c>
    </row>
    <row r="128" spans="1:3" ht="27">
      <c r="A128" s="237" t="s">
        <v>89</v>
      </c>
      <c r="B128" s="238" t="s">
        <v>567</v>
      </c>
      <c r="C128" s="244" t="s">
        <v>425</v>
      </c>
    </row>
    <row r="129" spans="1:3" ht="13.5">
      <c r="A129" s="237" t="s">
        <v>119</v>
      </c>
      <c r="B129" s="238" t="s">
        <v>383</v>
      </c>
      <c r="C129" s="244" t="s">
        <v>425</v>
      </c>
    </row>
    <row r="130" spans="1:3" ht="13.5">
      <c r="A130" s="237" t="s">
        <v>182</v>
      </c>
      <c r="B130" s="238" t="s">
        <v>373</v>
      </c>
      <c r="C130" s="244" t="s">
        <v>425</v>
      </c>
    </row>
    <row r="131" spans="1:3" ht="13.5">
      <c r="A131" s="241" t="s">
        <v>19</v>
      </c>
      <c r="B131" s="239" t="s">
        <v>175</v>
      </c>
      <c r="C131" s="245" t="s">
        <v>425</v>
      </c>
    </row>
    <row r="132" spans="1:3" ht="27">
      <c r="A132" s="237" t="s">
        <v>272</v>
      </c>
      <c r="B132" s="238" t="s">
        <v>567</v>
      </c>
      <c r="C132" s="244" t="s">
        <v>285</v>
      </c>
    </row>
    <row r="133" spans="1:3" ht="13.5">
      <c r="A133" s="237" t="s">
        <v>230</v>
      </c>
      <c r="B133" s="238" t="s">
        <v>372</v>
      </c>
      <c r="C133" s="244" t="s">
        <v>285</v>
      </c>
    </row>
    <row r="134" spans="1:3" ht="13.5">
      <c r="A134" s="237" t="s">
        <v>74</v>
      </c>
      <c r="B134" s="238" t="s">
        <v>373</v>
      </c>
      <c r="C134" s="244" t="s">
        <v>285</v>
      </c>
    </row>
    <row r="135" spans="1:3" ht="13.5">
      <c r="A135" s="241" t="s">
        <v>196</v>
      </c>
      <c r="B135" s="239" t="s">
        <v>175</v>
      </c>
      <c r="C135" s="245" t="s">
        <v>285</v>
      </c>
    </row>
    <row r="136" spans="1:3" ht="27">
      <c r="A136" s="237" t="s">
        <v>310</v>
      </c>
      <c r="B136" s="238" t="s">
        <v>567</v>
      </c>
      <c r="C136" s="244" t="s">
        <v>137</v>
      </c>
    </row>
    <row r="137" spans="1:3" ht="13.5">
      <c r="A137" s="237" t="s">
        <v>341</v>
      </c>
      <c r="B137" s="238" t="s">
        <v>505</v>
      </c>
      <c r="C137" s="244" t="s">
        <v>137</v>
      </c>
    </row>
    <row r="138" spans="1:3" ht="13.5">
      <c r="A138" s="237" t="s">
        <v>549</v>
      </c>
      <c r="B138" s="238" t="s">
        <v>373</v>
      </c>
      <c r="C138" s="244" t="s">
        <v>137</v>
      </c>
    </row>
    <row r="139" spans="1:3" ht="13.5">
      <c r="A139" s="241" t="s">
        <v>388</v>
      </c>
      <c r="B139" s="239" t="s">
        <v>175</v>
      </c>
      <c r="C139" s="245" t="s">
        <v>137</v>
      </c>
    </row>
    <row r="140" spans="1:3" ht="27">
      <c r="A140" s="237" t="s">
        <v>493</v>
      </c>
      <c r="B140" s="238" t="s">
        <v>567</v>
      </c>
      <c r="C140" s="244" t="s">
        <v>572</v>
      </c>
    </row>
    <row r="141" spans="1:3" ht="13.5">
      <c r="A141" s="237" t="s">
        <v>447</v>
      </c>
      <c r="B141" s="238" t="s">
        <v>535</v>
      </c>
      <c r="C141" s="244" t="s">
        <v>572</v>
      </c>
    </row>
    <row r="142" spans="1:3" ht="13.5">
      <c r="A142" s="237" t="s">
        <v>441</v>
      </c>
      <c r="B142" s="238" t="s">
        <v>373</v>
      </c>
      <c r="C142" s="244" t="s">
        <v>572</v>
      </c>
    </row>
    <row r="143" spans="1:3" ht="13.5">
      <c r="A143" s="234" t="s">
        <v>565</v>
      </c>
      <c r="B143" s="242" t="s">
        <v>175</v>
      </c>
      <c r="C143" s="247" t="s">
        <v>572</v>
      </c>
    </row>
    <row r="144" spans="1:3" ht="27">
      <c r="A144" s="237" t="s">
        <v>284</v>
      </c>
      <c r="B144" s="238" t="s">
        <v>314</v>
      </c>
      <c r="C144" s="244" t="s">
        <v>248</v>
      </c>
    </row>
    <row r="145" spans="1:3" ht="13.5">
      <c r="A145" s="237" t="s">
        <v>259</v>
      </c>
      <c r="B145" s="238" t="s">
        <v>358</v>
      </c>
      <c r="C145" s="244" t="s">
        <v>248</v>
      </c>
    </row>
    <row r="146" spans="1:3" ht="13.5">
      <c r="A146" s="237" t="s">
        <v>44</v>
      </c>
      <c r="B146" s="238" t="s">
        <v>373</v>
      </c>
      <c r="C146" s="244" t="s">
        <v>248</v>
      </c>
    </row>
    <row r="147" spans="1:3" ht="13.5">
      <c r="A147" s="237" t="s">
        <v>208</v>
      </c>
      <c r="B147" s="238" t="s">
        <v>175</v>
      </c>
      <c r="C147" s="244" t="s">
        <v>248</v>
      </c>
    </row>
    <row r="148" spans="1:3" ht="13.5">
      <c r="A148" s="241" t="s">
        <v>236</v>
      </c>
      <c r="B148" s="239" t="s">
        <v>320</v>
      </c>
      <c r="C148" s="245" t="s">
        <v>248</v>
      </c>
    </row>
    <row r="149" spans="1:3" ht="27">
      <c r="A149" s="237" t="s">
        <v>136</v>
      </c>
      <c r="B149" s="238" t="s">
        <v>314</v>
      </c>
      <c r="C149" s="244" t="s">
        <v>502</v>
      </c>
    </row>
    <row r="150" spans="1:3" ht="13.5">
      <c r="A150" s="237" t="s">
        <v>111</v>
      </c>
      <c r="B150" s="238" t="s">
        <v>246</v>
      </c>
      <c r="C150" s="244" t="s">
        <v>502</v>
      </c>
    </row>
    <row r="151" spans="1:3" ht="13.5">
      <c r="A151" s="237" t="s">
        <v>187</v>
      </c>
      <c r="B151" s="238" t="s">
        <v>373</v>
      </c>
      <c r="C151" s="244" t="s">
        <v>502</v>
      </c>
    </row>
    <row r="152" spans="1:3" ht="13.5">
      <c r="A152" s="237" t="s">
        <v>65</v>
      </c>
      <c r="B152" s="238" t="s">
        <v>175</v>
      </c>
      <c r="C152" s="244" t="s">
        <v>502</v>
      </c>
    </row>
    <row r="153" spans="1:3" ht="13.5">
      <c r="A153" s="234" t="s">
        <v>88</v>
      </c>
      <c r="B153" s="242" t="s">
        <v>320</v>
      </c>
      <c r="C153" s="247" t="s">
        <v>502</v>
      </c>
    </row>
    <row r="154" spans="1:3" ht="12.75">
      <c r="A154" s="151" t="s">
        <v>158</v>
      </c>
      <c r="B154" s="80" t="s">
        <v>271</v>
      </c>
      <c r="C154" s="243" t="s">
        <v>71</v>
      </c>
    </row>
    <row r="155" spans="1:3" ht="12.75">
      <c r="A155" s="151" t="s">
        <v>151</v>
      </c>
      <c r="B155" s="80" t="s">
        <v>271</v>
      </c>
      <c r="C155" s="243" t="s">
        <v>71</v>
      </c>
    </row>
    <row r="156" spans="1:3" ht="12.75">
      <c r="A156" s="151" t="s">
        <v>172</v>
      </c>
      <c r="B156" s="80" t="s">
        <v>271</v>
      </c>
      <c r="C156" s="243" t="s">
        <v>71</v>
      </c>
    </row>
    <row r="157" spans="1:3" ht="12.75">
      <c r="A157" s="151" t="s">
        <v>168</v>
      </c>
      <c r="B157" s="80" t="s">
        <v>271</v>
      </c>
      <c r="C157" s="243" t="s">
        <v>71</v>
      </c>
    </row>
    <row r="158" spans="1:3" ht="12.75">
      <c r="A158" s="151" t="s">
        <v>177</v>
      </c>
      <c r="B158" s="80" t="s">
        <v>271</v>
      </c>
      <c r="C158" s="243" t="s">
        <v>71</v>
      </c>
    </row>
    <row r="159" spans="1:3" ht="12.75">
      <c r="A159" s="151" t="s">
        <v>484</v>
      </c>
      <c r="B159" s="80" t="s">
        <v>276</v>
      </c>
      <c r="C159" s="243" t="s">
        <v>71</v>
      </c>
    </row>
    <row r="160" spans="1:3" ht="12.75">
      <c r="A160" s="151" t="s">
        <v>509</v>
      </c>
      <c r="B160" s="80" t="s">
        <v>473</v>
      </c>
      <c r="C160" s="243" t="s">
        <v>71</v>
      </c>
    </row>
    <row r="161" spans="1:3" ht="12.75">
      <c r="A161" s="151" t="s">
        <v>220</v>
      </c>
      <c r="B161" s="80" t="s">
        <v>35</v>
      </c>
      <c r="C161" s="243" t="s">
        <v>71</v>
      </c>
    </row>
    <row r="162" spans="1:3" ht="12.75">
      <c r="A162" s="151" t="s">
        <v>118</v>
      </c>
      <c r="B162" s="80" t="s">
        <v>561</v>
      </c>
      <c r="C162" s="243" t="s">
        <v>71</v>
      </c>
    </row>
    <row r="163" spans="1:3" ht="12.75">
      <c r="A163" s="152" t="s">
        <v>216</v>
      </c>
      <c r="B163" s="145" t="s">
        <v>124</v>
      </c>
      <c r="C163" s="148" t="s">
        <v>71</v>
      </c>
    </row>
    <row r="164" spans="1:3" ht="12.75">
      <c r="A164" s="152" t="s">
        <v>144</v>
      </c>
      <c r="B164" s="145" t="s">
        <v>411</v>
      </c>
      <c r="C164" s="148" t="s">
        <v>71</v>
      </c>
    </row>
    <row r="165" spans="1:3" ht="12.75">
      <c r="A165" s="152" t="s">
        <v>421</v>
      </c>
      <c r="B165" s="144" t="s">
        <v>473</v>
      </c>
      <c r="C165" s="148" t="s">
        <v>71</v>
      </c>
    </row>
    <row r="166" spans="1:3" ht="12.75">
      <c r="A166" s="152" t="s">
        <v>464</v>
      </c>
      <c r="B166" s="144" t="s">
        <v>332</v>
      </c>
      <c r="C166" s="148" t="s">
        <v>71</v>
      </c>
    </row>
    <row r="167" spans="1:3" ht="12.75">
      <c r="A167" s="152" t="s">
        <v>364</v>
      </c>
      <c r="B167" s="144" t="s">
        <v>466</v>
      </c>
      <c r="C167" s="148" t="s">
        <v>71</v>
      </c>
    </row>
    <row r="168" spans="1:3" ht="12.75">
      <c r="A168" s="152" t="s">
        <v>357</v>
      </c>
      <c r="B168" s="145" t="s">
        <v>64</v>
      </c>
      <c r="C168" s="148" t="s">
        <v>71</v>
      </c>
    </row>
    <row r="169" spans="1:3" ht="12.75">
      <c r="A169" s="152" t="s">
        <v>98</v>
      </c>
      <c r="B169" s="145" t="s">
        <v>575</v>
      </c>
      <c r="C169" s="148" t="s">
        <v>71</v>
      </c>
    </row>
    <row r="170" spans="1:3" ht="12.75">
      <c r="A170" s="152" t="s">
        <v>143</v>
      </c>
      <c r="B170" s="145" t="s">
        <v>482</v>
      </c>
      <c r="C170" s="148" t="s">
        <v>71</v>
      </c>
    </row>
    <row r="171" spans="1:3" s="65" customFormat="1" ht="12.75">
      <c r="A171" s="152" t="s">
        <v>180</v>
      </c>
      <c r="B171" s="144" t="s">
        <v>258</v>
      </c>
      <c r="C171" s="148" t="s">
        <v>71</v>
      </c>
    </row>
    <row r="172" spans="1:3" s="65" customFormat="1" ht="25.5">
      <c r="A172" s="153" t="s">
        <v>222</v>
      </c>
      <c r="B172" s="146" t="s">
        <v>157</v>
      </c>
      <c r="C172" s="149" t="s">
        <v>71</v>
      </c>
    </row>
    <row r="173" spans="1:3" s="65" customFormat="1" ht="12.75">
      <c r="A173" s="132" t="s">
        <v>257</v>
      </c>
      <c r="B173" s="147" t="s">
        <v>446</v>
      </c>
      <c r="C173" s="150" t="s">
        <v>71</v>
      </c>
    </row>
    <row r="174" spans="1:3" ht="12.75">
      <c r="A174" s="132"/>
      <c r="B174" s="131" t="s">
        <v>338</v>
      </c>
      <c r="C174" s="150" t="s">
        <v>71</v>
      </c>
    </row>
    <row r="175" spans="1:3" ht="12.75">
      <c r="A175" s="132"/>
      <c r="B175" s="131" t="s">
        <v>199</v>
      </c>
      <c r="C175" s="150" t="s">
        <v>71</v>
      </c>
    </row>
    <row r="176" spans="1:3" ht="12.75">
      <c r="A176" s="151"/>
      <c r="B176" s="80" t="s">
        <v>242</v>
      </c>
      <c r="C176" s="243" t="s">
        <v>71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G.Buh</dc:creator>
  <cp:keywords/>
  <dc:description/>
  <cp:lastModifiedBy>G.Buh</cp:lastModifiedBy>
  <cp:lastPrinted>2021-01-20T06:55:10Z</cp:lastPrinted>
  <dcterms:created xsi:type="dcterms:W3CDTF">2021-01-20T06:44:12Z</dcterms:created>
  <dcterms:modified xsi:type="dcterms:W3CDTF">2021-01-20T06:55:19Z</dcterms:modified>
  <cp:category/>
  <cp:version/>
  <cp:contentType/>
  <cp:contentStatus/>
</cp:coreProperties>
</file>